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pls3rdlearning-my.sharepoint.com/personal/abrown_pls3rdlearning_com/Documents/Documents/SAS Documents/Act 13 documents/Act 13 Rating Scale Spreadsheets - Final Versions/Spreadsheets 4-21-22/"/>
    </mc:Choice>
  </mc:AlternateContent>
  <xr:revisionPtr revIDLastSave="1" documentId="8_{45E5B782-34A5-49A9-9E9E-60DA12BD53A7}" xr6:coauthVersionLast="47" xr6:coauthVersionMax="47" xr10:uidLastSave="{37CBC398-A1DB-4008-9149-1AB4197C8F31}"/>
  <workbookProtection workbookAlgorithmName="SHA-512" workbookHashValue="voNYb0ZJyZ55cm26FbCBkm9ZViAwZEPrRFRyDPHbLm93dihoTm9tlGRlhk5wjFq1cznW3qFd+97YMpMo6WDyCw==" workbookSaltValue="B1cFL00Di8n4sRhTb7HWwQ==" workbookSpinCount="100000" lockStructure="1"/>
  <bookViews>
    <workbookView xWindow="-108" yWindow="-108" windowWidth="23256" windowHeight="12576" tabRatio="855" activeTab="4" xr2:uid="{6F4373ED-FBE7-432A-9EBC-6AFD55F3427B}"/>
  </bookViews>
  <sheets>
    <sheet name="Instructions" sheetId="5" r:id="rId1"/>
    <sheet name="Employee Info" sheetId="4" r:id="rId2"/>
    <sheet name="O&amp;P" sheetId="2" r:id="rId3"/>
    <sheet name="LEA SM" sheetId="7" r:id="rId4"/>
    <sheet name="Summary" sheetId="12" r:id="rId5"/>
    <sheet name="formulae" sheetId="3"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2" l="1"/>
  <c r="A8" i="12"/>
  <c r="C8" i="12"/>
  <c r="E18" i="2"/>
  <c r="E26" i="2"/>
  <c r="E10" i="2"/>
  <c r="C12" i="12"/>
  <c r="A12" i="12"/>
  <c r="D18" i="2"/>
  <c r="A10" i="12" l="1"/>
  <c r="E17" i="12" l="1"/>
  <c r="E18" i="12"/>
  <c r="E19" i="12"/>
  <c r="E16" i="12"/>
  <c r="D17" i="12"/>
  <c r="D18" i="12"/>
  <c r="D19" i="12"/>
  <c r="D16" i="12"/>
  <c r="D6" i="12"/>
  <c r="D4" i="12"/>
  <c r="D10" i="12"/>
  <c r="D12" i="12"/>
  <c r="A6" i="12"/>
  <c r="A4" i="12"/>
  <c r="E25" i="2" l="1"/>
  <c r="E24" i="2"/>
  <c r="E23" i="2"/>
  <c r="E22" i="2"/>
  <c r="E17" i="2"/>
  <c r="F19" i="12" s="1"/>
  <c r="E16" i="2"/>
  <c r="F18" i="12" s="1"/>
  <c r="E15" i="2"/>
  <c r="E14" i="2"/>
  <c r="D4" i="7"/>
  <c r="D5" i="7"/>
  <c r="D6" i="7"/>
  <c r="D7" i="7"/>
  <c r="D8" i="7"/>
  <c r="D3" i="7"/>
  <c r="E7" i="2"/>
  <c r="E8" i="2"/>
  <c r="E9" i="2"/>
  <c r="E6" i="2"/>
  <c r="F17" i="12" l="1"/>
  <c r="F20" i="12"/>
  <c r="D25" i="12" s="1"/>
  <c r="F25" i="12" s="1"/>
  <c r="F27" i="12" s="1"/>
  <c r="F16" i="12"/>
  <c r="F30" i="12" l="1"/>
  <c r="C9" i="7"/>
  <c r="D9" i="7" s="1"/>
  <c r="D26" i="12" s="1"/>
  <c r="F26" i="12" s="1"/>
  <c r="F22" i="12" l="1"/>
</calcChain>
</file>

<file path=xl/sharedStrings.xml><?xml version="1.0" encoding="utf-8"?>
<sst xmlns="http://schemas.openxmlformats.org/spreadsheetml/2006/main" count="162" uniqueCount="121">
  <si>
    <t>Employee Type:</t>
  </si>
  <si>
    <t>Evaluation Type:</t>
  </si>
  <si>
    <t>I certify the afore-named employee has received a performance rating of:</t>
  </si>
  <si>
    <t>Employee signature does not signify agreeance with the performance rating.</t>
  </si>
  <si>
    <t>Domain</t>
  </si>
  <si>
    <t>Adjusted Rating
(a x b)</t>
  </si>
  <si>
    <t xml:space="preserve">  Factor 
(b)</t>
  </si>
  <si>
    <t>Rating
(a)</t>
  </si>
  <si>
    <t>LEA Name:</t>
  </si>
  <si>
    <t>School Name:</t>
  </si>
  <si>
    <t>Professional Employee</t>
  </si>
  <si>
    <t>RATING (WHOLE #)</t>
  </si>
  <si>
    <t>YES/NO</t>
  </si>
  <si>
    <t>YES</t>
  </si>
  <si>
    <t>NO</t>
  </si>
  <si>
    <t>Rating</t>
  </si>
  <si>
    <t>Employee PPID:</t>
  </si>
  <si>
    <t>AUN:</t>
  </si>
  <si>
    <t>School Code:</t>
  </si>
  <si>
    <t>Employee Name:</t>
  </si>
  <si>
    <t xml:space="preserve">Rating Period Start: </t>
  </si>
  <si>
    <t>Rating Period End:</t>
  </si>
  <si>
    <t>GETTRUEBLANK?</t>
  </si>
  <si>
    <t>OBSERVATION &amp; PRACTICE RATING</t>
  </si>
  <si>
    <t>YES/NO +</t>
  </si>
  <si>
    <t>O&amp;P Rating</t>
  </si>
  <si>
    <t>TRANSFER OPTION</t>
  </si>
  <si>
    <t>TRANSFER YEAR</t>
  </si>
  <si>
    <t>Year One</t>
  </si>
  <si>
    <t>Year Two</t>
  </si>
  <si>
    <t>LEA SM</t>
  </si>
  <si>
    <t>Locally Developed Rubric</t>
  </si>
  <si>
    <t>District-Designed Measure/Examination</t>
  </si>
  <si>
    <t>Nationally Recognized Standardized Test</t>
  </si>
  <si>
    <t>Industry Certification Examination</t>
  </si>
  <si>
    <t>Student Project</t>
  </si>
  <si>
    <t>Student Portfolio</t>
  </si>
  <si>
    <t>Rating Period:</t>
  </si>
  <si>
    <t>(A) OBSERVATION &amp; PRACTICE</t>
  </si>
  <si>
    <t>School AUN:</t>
  </si>
  <si>
    <t>through</t>
  </si>
  <si>
    <t>Factor</t>
  </si>
  <si>
    <t>Adjusted Rating</t>
  </si>
  <si>
    <t>(A) OBSERVATION &amp; PRACTICE RATING</t>
  </si>
  <si>
    <r>
      <rPr>
        <b/>
        <sz val="11"/>
        <color theme="1"/>
        <rFont val="Calibri"/>
        <family val="2"/>
        <scheme val="minor"/>
      </rPr>
      <t>YES:</t>
    </r>
    <r>
      <rPr>
        <sz val="11"/>
        <color theme="1"/>
        <rFont val="Calibri"/>
        <family val="2"/>
        <scheme val="minor"/>
      </rPr>
      <t xml:space="preserve"> Enter Building Level Data for one or more Buildings</t>
    </r>
  </si>
  <si>
    <r>
      <rPr>
        <b/>
        <sz val="11"/>
        <color theme="1"/>
        <rFont val="Calibri"/>
        <family val="2"/>
        <scheme val="minor"/>
      </rPr>
      <t xml:space="preserve">NO: </t>
    </r>
    <r>
      <rPr>
        <sz val="11"/>
        <color theme="1"/>
        <rFont val="Calibri"/>
        <family val="2"/>
        <scheme val="minor"/>
      </rPr>
      <t>Substitute O&amp;P Rating</t>
    </r>
  </si>
  <si>
    <t>Measure</t>
  </si>
  <si>
    <t>Observation &amp; Practice</t>
  </si>
  <si>
    <t>FINAL RATING VALUE</t>
  </si>
  <si>
    <t>DISTINGUISHED</t>
  </si>
  <si>
    <t>PROFICIENT</t>
  </si>
  <si>
    <t>NEEDS IMPROVEMENT</t>
  </si>
  <si>
    <t>FAILING</t>
  </si>
  <si>
    <t>0.50 - 1.49</t>
  </si>
  <si>
    <t>1.50 - 2.49</t>
  </si>
  <si>
    <t>2.50 - 3.00</t>
  </si>
  <si>
    <t>Date</t>
  </si>
  <si>
    <t>Employee Signature</t>
  </si>
  <si>
    <t>Chief School Administrator Signature</t>
  </si>
  <si>
    <t>è</t>
  </si>
  <si>
    <t xml:space="preserve">Employee Name (middle): </t>
  </si>
  <si>
    <t>Employee Name (first):</t>
  </si>
  <si>
    <t xml:space="preserve">Employee Name (last): </t>
  </si>
  <si>
    <t>DEPARTMENT OF EDUCATION
COMMONWEALTH OF PENNSYLVANIA</t>
  </si>
  <si>
    <t>% Significance
(b)</t>
  </si>
  <si>
    <t xml:space="preserve">          UNSATISFACTORY</t>
  </si>
  <si>
    <t xml:space="preserve">          SATISFACTORY</t>
  </si>
  <si>
    <t>I acknowledge that I have read the information contained herein
 and that I have been provided an opportunity to discuss it with the rater.</t>
  </si>
  <si>
    <r>
      <rPr>
        <b/>
        <sz val="11"/>
        <color theme="1"/>
        <rFont val="Calibri"/>
        <family val="2"/>
        <scheme val="minor"/>
      </rPr>
      <t xml:space="preserve">YES: </t>
    </r>
    <r>
      <rPr>
        <sz val="11"/>
        <color theme="1"/>
        <rFont val="Calibri"/>
        <family val="2"/>
        <scheme val="minor"/>
      </rPr>
      <t>Exercise Transfer Option</t>
    </r>
  </si>
  <si>
    <t>Distinguished, Proficient, or Needs Improvement shall be considered Satisfactory. Failing shall be considered Unsatisfactory. 
A second Needs Improvement issued by the same employer within 4 years of the first where the employee is in the same certification
shall be considered Unsatisfactory.</t>
  </si>
  <si>
    <t>I. Strategic/Cultural Leadership</t>
  </si>
  <si>
    <t>II. Systems Leadership</t>
  </si>
  <si>
    <t>III. Leadership for Learning</t>
  </si>
  <si>
    <t>IV. Professional &amp; Community Leadership</t>
  </si>
  <si>
    <t>Performance Goal(s) Rating</t>
  </si>
  <si>
    <t>(B) LEA SELECTED MEASURE(S)</t>
  </si>
  <si>
    <r>
      <t xml:space="preserve">This Excel file comprises the PDE 13-4 Rating Tool, 
</t>
    </r>
    <r>
      <rPr>
        <b/>
        <sz val="12"/>
        <color theme="1"/>
        <rFont val="Calibri"/>
        <family val="2"/>
        <scheme val="minor"/>
      </rPr>
      <t>measures utilized in the optional, interim evaluation of a professional employee 
deemed Unsatisfactory on the last annual evaluation.</t>
    </r>
  </si>
  <si>
    <r>
      <rPr>
        <b/>
        <sz val="12"/>
        <color theme="1"/>
        <rFont val="Calibri"/>
        <family val="2"/>
        <scheme val="minor"/>
      </rPr>
      <t>COMPLETE</t>
    </r>
    <r>
      <rPr>
        <sz val="12"/>
        <color theme="1"/>
        <rFont val="Calibri"/>
        <family val="2"/>
        <scheme val="minor"/>
      </rPr>
      <t xml:space="preserve"> the Employee Info worksheet and save the file, adding to the naming convention to reflect the evaluatee by name/PPID and evaluation year (e.g., “PDE 13-4_Doe, Jesse_1234567_22-23.xls”).</t>
    </r>
  </si>
  <si>
    <r>
      <rPr>
        <b/>
        <sz val="12"/>
        <color theme="1"/>
        <rFont val="Calibri"/>
        <family val="2"/>
        <scheme val="minor"/>
      </rPr>
      <t>CONTINUE</t>
    </r>
    <r>
      <rPr>
        <sz val="12"/>
        <color theme="1"/>
        <rFont val="Calibri"/>
        <family val="2"/>
        <scheme val="minor"/>
      </rPr>
      <t xml:space="preserve"> with the next two (2) worksheets, completing as data become available. </t>
    </r>
  </si>
  <si>
    <r>
      <rPr>
        <b/>
        <sz val="12"/>
        <color theme="1"/>
        <rFont val="Calibri"/>
        <family val="2"/>
        <scheme val="minor"/>
      </rPr>
      <t>COMPLETE</t>
    </r>
    <r>
      <rPr>
        <sz val="12"/>
        <color theme="1"/>
        <rFont val="Calibri"/>
        <family val="2"/>
        <scheme val="minor"/>
      </rPr>
      <t xml:space="preserve"> both worksheets* (O&amp;P and LEA SM) to produce two respective ratings (one for each worksheet/rated area). The ratings will populate the Summary worksheet, generating the final summative rating for the evaluation.</t>
    </r>
  </si>
  <si>
    <r>
      <rPr>
        <b/>
        <sz val="12"/>
        <color theme="1"/>
        <rFont val="Calibri"/>
        <family val="2"/>
        <scheme val="minor"/>
      </rPr>
      <t>PRINT</t>
    </r>
    <r>
      <rPr>
        <sz val="12"/>
        <color theme="1"/>
        <rFont val="Calibri"/>
        <family val="2"/>
        <scheme val="minor"/>
      </rPr>
      <t xml:space="preserve"> the Summary worksheet, which serves as the PDE 13-4 form, saving the completed rating tool and supporting evidence as part of the permanent evaluation record system.</t>
    </r>
  </si>
  <si>
    <r>
      <t xml:space="preserve">*Each worksheet represents a rated area in the interim evaluation of a professional employee deemed Unsatisfactory on the last annual evaluation:
- Observation &amp; Practice (O&amp;P)
- LEA Selected Measure(s) (LEA SM)
For the </t>
    </r>
    <r>
      <rPr>
        <b/>
        <sz val="10"/>
        <color theme="1"/>
        <rFont val="Calibri"/>
        <family val="2"/>
        <scheme val="minor"/>
      </rPr>
      <t>Observation &amp; Practice</t>
    </r>
    <r>
      <rPr>
        <sz val="10"/>
        <color theme="1"/>
        <rFont val="Calibri"/>
        <family val="2"/>
        <scheme val="minor"/>
      </rPr>
      <t xml:space="preserve"> rating, the LEA should </t>
    </r>
    <r>
      <rPr>
        <b/>
        <sz val="10"/>
        <color theme="1"/>
        <rFont val="Calibri"/>
        <family val="2"/>
        <scheme val="minor"/>
      </rPr>
      <t>apply the same domains, weightings, and professional practice models utilized during the prior annual evaluation</t>
    </r>
    <r>
      <rPr>
        <sz val="10"/>
        <color theme="1"/>
        <rFont val="Calibri"/>
        <family val="2"/>
        <scheme val="minor"/>
      </rPr>
      <t>. 
For the</t>
    </r>
    <r>
      <rPr>
        <b/>
        <sz val="10"/>
        <color theme="1"/>
        <rFont val="Calibri"/>
        <family val="2"/>
        <scheme val="minor"/>
      </rPr>
      <t xml:space="preserve"> LEA Selected Measures</t>
    </r>
    <r>
      <rPr>
        <sz val="10"/>
        <color theme="1"/>
        <rFont val="Calibri"/>
        <family val="2"/>
        <scheme val="minor"/>
      </rPr>
      <t xml:space="preserve"> rating, the LEA should </t>
    </r>
    <r>
      <rPr>
        <b/>
        <sz val="10"/>
        <color theme="1"/>
        <rFont val="Calibri"/>
        <family val="2"/>
        <scheme val="minor"/>
      </rPr>
      <t>use measure(s) appropriate to the type of professional employee</t>
    </r>
    <r>
      <rPr>
        <sz val="10"/>
        <color theme="1"/>
        <rFont val="Calibri"/>
        <family val="2"/>
        <scheme val="minor"/>
      </rPr>
      <t xml:space="preserve"> (e.g., Performance Goal benchmarks might serve as a locally developed rubric in the evaluation of a principal)</t>
    </r>
    <r>
      <rPr>
        <b/>
        <sz val="10"/>
        <color theme="1"/>
        <rFont val="Calibri"/>
        <family val="2"/>
        <scheme val="minor"/>
      </rPr>
      <t xml:space="preserve"> and reflective of the role and responsibility of the professional employee</t>
    </r>
    <r>
      <rPr>
        <sz val="10"/>
        <color theme="1"/>
        <rFont val="Calibri"/>
        <family val="2"/>
        <scheme val="minor"/>
      </rPr>
      <t xml:space="preserve"> (e.g., student career readiness portfolios might be used in the evaluation of a school counselor).</t>
    </r>
  </si>
  <si>
    <t>Interim Evaluation</t>
  </si>
  <si>
    <t>TABLE 1
Classroom Teacher</t>
  </si>
  <si>
    <t>TABLE 3
Non-Teaching Professional (inc., NTP Supervisor, Educational Specialist, Other NTP)</t>
  </si>
  <si>
    <r>
      <rPr>
        <b/>
        <sz val="12"/>
        <color theme="1"/>
        <rFont val="Calibri"/>
        <family val="2"/>
        <scheme val="minor"/>
      </rPr>
      <t>SELECT/ENTER</t>
    </r>
    <r>
      <rPr>
        <sz val="12"/>
        <color theme="1"/>
        <rFont val="Calibri"/>
        <family val="2"/>
        <scheme val="minor"/>
      </rPr>
      <t xml:space="preserve"> responses in the white cells within the appropriate table on a worksheet to generate a single 0 – 3 point scale rating in a green cell. Where a rated area is comprised of more than one measure or a measure comprised of more than one indicator, each is weighted to generate a single 0 – 3 point scale rating. 
NOTE: The rating for each indicator displays to two decimal places; however, the full value of the rating is utilized in determining a summative rating, which is truncated to three decimal places then rounded to two decimal places.</t>
    </r>
  </si>
  <si>
    <t>I. Planning &amp; Preparation</t>
  </si>
  <si>
    <t>II. Classroom Environment</t>
  </si>
  <si>
    <t>III. Instruction</t>
  </si>
  <si>
    <t>IV. Professional Responsibilities</t>
  </si>
  <si>
    <r>
      <t xml:space="preserve">Domain
</t>
    </r>
    <r>
      <rPr>
        <i/>
        <sz val="9"/>
        <color theme="1"/>
        <rFont val="Calibri"/>
        <family val="2"/>
        <scheme val="minor"/>
      </rPr>
      <t>(NTP Supervisor)</t>
    </r>
  </si>
  <si>
    <r>
      <t xml:space="preserve">Domain
</t>
    </r>
    <r>
      <rPr>
        <i/>
        <sz val="9"/>
        <color theme="1"/>
        <rFont val="Calibri"/>
        <family val="2"/>
        <scheme val="minor"/>
      </rPr>
      <t>(Educational Specialist, Other NTP)</t>
    </r>
  </si>
  <si>
    <t>II. Educational Environment</t>
  </si>
  <si>
    <t>III. Delivery of Service</t>
  </si>
  <si>
    <t>IV. Professional Development</t>
  </si>
  <si>
    <t>Select the type of professional employee evaluated:</t>
  </si>
  <si>
    <t>PE TYPE</t>
  </si>
  <si>
    <t>Classroom Teacher (Table 1)</t>
  </si>
  <si>
    <t>Principal (Table 2)</t>
  </si>
  <si>
    <r>
      <t xml:space="preserve">In Row 2, </t>
    </r>
    <r>
      <rPr>
        <b/>
        <sz val="10"/>
        <color theme="1"/>
        <rFont val="Calibri"/>
        <family val="2"/>
        <scheme val="minor"/>
      </rPr>
      <t>SELECT</t>
    </r>
    <r>
      <rPr>
        <sz val="10"/>
        <color theme="1"/>
        <rFont val="Calibri"/>
        <family val="2"/>
        <scheme val="minor"/>
      </rPr>
      <t xml:space="preserve"> the type of professional employee evaluated.
</t>
    </r>
    <r>
      <rPr>
        <b/>
        <sz val="10"/>
        <color theme="1"/>
        <rFont val="Calibri"/>
        <family val="2"/>
        <scheme val="minor"/>
      </rPr>
      <t>SELECT</t>
    </r>
    <r>
      <rPr>
        <sz val="10"/>
        <color theme="1"/>
        <rFont val="Calibri"/>
        <family val="2"/>
        <scheme val="minor"/>
      </rPr>
      <t xml:space="preserve"> a rating for each of the four Domains in the table appropriate to the type of employee evaluated. The table adjusts each Rating (a) by the Factor (b) to produce an Adjusted Rating (a x b). 
If using </t>
    </r>
    <r>
      <rPr>
        <u/>
        <sz val="10"/>
        <color theme="1"/>
        <rFont val="Calibri"/>
        <family val="2"/>
        <scheme val="minor"/>
      </rPr>
      <t>Table 2</t>
    </r>
    <r>
      <rPr>
        <sz val="10"/>
        <color theme="1"/>
        <rFont val="Calibri"/>
        <family val="2"/>
        <scheme val="minor"/>
      </rPr>
      <t xml:space="preserve">, </t>
    </r>
    <r>
      <rPr>
        <b/>
        <sz val="10"/>
        <color theme="1"/>
        <rFont val="Calibri"/>
        <family val="2"/>
        <scheme val="minor"/>
      </rPr>
      <t>ASSIGN</t>
    </r>
    <r>
      <rPr>
        <sz val="10"/>
        <color theme="1"/>
        <rFont val="Calibri"/>
        <family val="2"/>
        <scheme val="minor"/>
      </rPr>
      <t xml:space="preserve"> a factor (i.e., weighting) to each rating proportional to its significance in determining an overall rating for this measure. 
The sum of the four Adjusted Ratings appears in the green cell and is the </t>
    </r>
    <r>
      <rPr>
        <b/>
        <sz val="10"/>
        <color theme="1"/>
        <rFont val="Calibri"/>
        <family val="2"/>
        <scheme val="minor"/>
      </rPr>
      <t>Observation &amp; Practice Rating</t>
    </r>
    <r>
      <rPr>
        <sz val="10"/>
        <color theme="1"/>
        <rFont val="Calibri"/>
        <family val="2"/>
        <scheme val="minor"/>
      </rPr>
      <t xml:space="preserve">, which populates the Summary worksheet. </t>
    </r>
  </si>
  <si>
    <t>Student Performance Outcome(s)/Performance Goal(s)</t>
  </si>
  <si>
    <t>*</t>
  </si>
  <si>
    <t>District-Designed Measure &amp; Examination</t>
  </si>
  <si>
    <t>Student Projects Pursuant to Local Requirements</t>
  </si>
  <si>
    <t>Student Portfolio Pursuant to Local Requirements</t>
  </si>
  <si>
    <r>
      <rPr>
        <b/>
        <sz val="10"/>
        <color theme="1"/>
        <rFont val="Calibri"/>
        <family val="2"/>
        <scheme val="minor"/>
      </rPr>
      <t xml:space="preserve">IDENTIFY </t>
    </r>
    <r>
      <rPr>
        <sz val="10"/>
        <color theme="1"/>
        <rFont val="Calibri"/>
        <family val="2"/>
        <scheme val="minor"/>
      </rPr>
      <t xml:space="preserve">the Student Performance Outcome/Performance Goal assessed using one or more LEA Selected Measure(s)*, </t>
    </r>
    <r>
      <rPr>
        <b/>
        <sz val="10"/>
        <color theme="1"/>
        <rFont val="Calibri"/>
        <family val="2"/>
        <scheme val="minor"/>
      </rPr>
      <t>SELECT</t>
    </r>
    <r>
      <rPr>
        <sz val="10"/>
        <color theme="1"/>
        <rFont val="Calibri"/>
        <family val="2"/>
        <scheme val="minor"/>
      </rPr>
      <t xml:space="preserve"> a rating reflective of the educator effect, and </t>
    </r>
    <r>
      <rPr>
        <b/>
        <sz val="10"/>
        <color theme="1"/>
        <rFont val="Calibri"/>
        <family val="2"/>
        <scheme val="minor"/>
      </rPr>
      <t xml:space="preserve">ASSIGN </t>
    </r>
    <r>
      <rPr>
        <sz val="10"/>
        <color theme="1"/>
        <rFont val="Calibri"/>
        <family val="2"/>
        <scheme val="minor"/>
      </rPr>
      <t xml:space="preserve">a weighting proportional to its significance in determining an overall rating for this measure.
</t>
    </r>
    <r>
      <rPr>
        <b/>
        <sz val="10"/>
        <color theme="1"/>
        <rFont val="Calibri"/>
        <family val="2"/>
        <scheme val="minor"/>
      </rPr>
      <t>COMPLETE</t>
    </r>
    <r>
      <rPr>
        <sz val="10"/>
        <color theme="1"/>
        <rFont val="Calibri"/>
        <family val="2"/>
        <scheme val="minor"/>
      </rPr>
      <t xml:space="preserve"> a row for each Student Performance Outcome/Performance Goal informing this evaluation.
The table adjusts each Rating (a) by its % Significance (b) to produce an Adjusted Rating (a x b). The sum of the Adjusted Ratings appears in the green cell and is the </t>
    </r>
    <r>
      <rPr>
        <b/>
        <sz val="10"/>
        <color theme="1"/>
        <rFont val="Calibri"/>
        <family val="2"/>
        <scheme val="minor"/>
      </rPr>
      <t>LEA Selected Measure(s) Rating</t>
    </r>
    <r>
      <rPr>
        <sz val="10"/>
        <color theme="1"/>
        <rFont val="Calibri"/>
        <family val="2"/>
        <scheme val="minor"/>
      </rPr>
      <t>, which populates the Summary worksheet.</t>
    </r>
  </si>
  <si>
    <t>PDE 13-4 SUMMARY</t>
  </si>
  <si>
    <t>(B) LEA SELECTED MEASURE(S) RATING</t>
  </si>
  <si>
    <t>PROFESSIONAL EMPLOYEE SUMMATIVE RATING (ALL MEASURES)</t>
  </si>
  <si>
    <t>PROFESSIONAL EMPLOYEE RATING (BY MEASURE)</t>
  </si>
  <si>
    <t>PROFESSIONAL EMPLOYEE FINAL RATING</t>
  </si>
  <si>
    <t>LEA Selected Measure(s)</t>
  </si>
  <si>
    <t>Locally Developed School District Rubric (may include performance benchmarks for the professional employee)</t>
  </si>
  <si>
    <t>LEA SELECTED MEASURE(S) RATING</t>
  </si>
  <si>
    <t>NTP: Educational Specialist, Other NTP (Table 3)</t>
  </si>
  <si>
    <t>NTP: NTP Supervisor (Table 3)</t>
  </si>
  <si>
    <t>0.00 - 0.49</t>
  </si>
  <si>
    <t>TABLE 2
Principal (inc. Assistant/Vice Principal, Director of CTE, Supervisor of Special Education)</t>
  </si>
  <si>
    <r>
      <rPr>
        <b/>
        <sz val="10"/>
        <rFont val="Calibri"/>
        <family val="2"/>
        <scheme val="minor"/>
      </rPr>
      <t>PROVIDE</t>
    </r>
    <r>
      <rPr>
        <sz val="10"/>
        <rFont val="Calibri"/>
        <family val="2"/>
        <scheme val="minor"/>
      </rPr>
      <t xml:space="preserve"> entity, employee, and rating information in the table below. 
The 9-digit AUN and 4- or 5-digit School Code may be found in EdNA at www.edna.pa.gov. 
Responses will populate the Summary worksheet.</t>
    </r>
  </si>
  <si>
    <t>Rater Name/Position</t>
  </si>
  <si>
    <t>The performance rating
shall be deemed: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</si>
</sst>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1"/>
      <name val="Calibri"/>
      <family val="2"/>
      <scheme val="minor"/>
    </font>
    <font>
      <b/>
      <sz val="10"/>
      <color theme="1"/>
      <name val="Calibri"/>
      <family val="2"/>
      <scheme val="minor"/>
    </font>
    <font>
      <b/>
      <sz val="12"/>
      <name val="Calibri"/>
      <family val="2"/>
      <scheme val="minor"/>
    </font>
    <font>
      <i/>
      <sz val="10"/>
      <color theme="1"/>
      <name val="Calibri"/>
      <family val="2"/>
      <scheme val="minor"/>
    </font>
    <font>
      <sz val="12"/>
      <color theme="1"/>
      <name val="Calibri"/>
      <family val="2"/>
      <scheme val="minor"/>
    </font>
    <font>
      <sz val="10"/>
      <color rgb="FFC00000"/>
      <name val="Calibri"/>
      <family val="2"/>
      <scheme val="minor"/>
    </font>
    <font>
      <sz val="11"/>
      <color rgb="FFC00000"/>
      <name val="Calibri"/>
      <family val="2"/>
      <scheme val="minor"/>
    </font>
    <font>
      <b/>
      <sz val="11"/>
      <color rgb="FFC00000"/>
      <name val="Calibri"/>
      <family val="2"/>
      <scheme val="minor"/>
    </font>
    <font>
      <sz val="11"/>
      <color rgb="FFFF0000"/>
      <name val="Calibri"/>
      <family val="2"/>
      <scheme val="minor"/>
    </font>
    <font>
      <sz val="11"/>
      <name val="Calibri"/>
      <family val="2"/>
      <scheme val="minor"/>
    </font>
    <font>
      <i/>
      <sz val="11"/>
      <color rgb="FFFF0000"/>
      <name val="Calibri"/>
      <family val="2"/>
      <scheme val="minor"/>
    </font>
    <font>
      <sz val="12"/>
      <name val="Calibri"/>
      <family val="2"/>
      <scheme val="minor"/>
    </font>
    <font>
      <b/>
      <i/>
      <sz val="11"/>
      <color theme="1"/>
      <name val="Calibri"/>
      <family val="2"/>
      <scheme val="minor"/>
    </font>
    <font>
      <b/>
      <i/>
      <sz val="11"/>
      <name val="Calibri"/>
      <family val="2"/>
      <scheme val="minor"/>
    </font>
    <font>
      <b/>
      <sz val="12"/>
      <color theme="0"/>
      <name val="Calibri"/>
      <family val="2"/>
      <scheme val="minor"/>
    </font>
    <font>
      <sz val="12"/>
      <color rgb="FFFF0000"/>
      <name val="Calibri"/>
      <family val="2"/>
      <scheme val="minor"/>
    </font>
    <font>
      <i/>
      <sz val="8"/>
      <color theme="0" tint="-0.499984740745262"/>
      <name val="Calibri"/>
      <family val="2"/>
      <scheme val="minor"/>
    </font>
    <font>
      <b/>
      <sz val="10"/>
      <color theme="0" tint="-0.499984740745262"/>
      <name val="Calibri"/>
      <family val="2"/>
      <scheme val="minor"/>
    </font>
    <font>
      <b/>
      <sz val="14"/>
      <color theme="1"/>
      <name val="Calibri"/>
      <family val="2"/>
      <scheme val="minor"/>
    </font>
    <font>
      <sz val="11"/>
      <color theme="1"/>
      <name val="Wingdings"/>
      <charset val="2"/>
    </font>
    <font>
      <i/>
      <sz val="10"/>
      <name val="Calibri"/>
      <family val="2"/>
      <scheme val="minor"/>
    </font>
    <font>
      <b/>
      <sz val="10"/>
      <color theme="0"/>
      <name val="Calibri"/>
      <family val="2"/>
      <scheme val="minor"/>
    </font>
    <font>
      <i/>
      <sz val="9"/>
      <color theme="1"/>
      <name val="Calibri"/>
      <family val="2"/>
      <scheme val="minor"/>
    </font>
    <font>
      <u/>
      <sz val="10"/>
      <color theme="1"/>
      <name val="Calibri"/>
      <family val="2"/>
      <scheme val="minor"/>
    </font>
    <font>
      <sz val="11"/>
      <color theme="1"/>
      <name val="Calibri"/>
      <family val="2"/>
      <scheme val="minor"/>
    </font>
    <font>
      <b/>
      <sz val="10"/>
      <name val="Calibri"/>
      <family val="2"/>
      <scheme val="minor"/>
    </font>
    <font>
      <i/>
      <sz val="8"/>
      <name val="Calibri"/>
      <family val="2"/>
      <scheme val="minor"/>
    </font>
  </fonts>
  <fills count="10">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3" tint="-0.249977111117893"/>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auto="1"/>
      </left>
      <right/>
      <top/>
      <bottom/>
      <diagonal/>
    </border>
    <border>
      <left style="thin">
        <color indexed="64"/>
      </left>
      <right style="thin">
        <color indexed="64"/>
      </right>
      <top/>
      <bottom style="thin">
        <color indexed="64"/>
      </bottom>
      <diagonal/>
    </border>
    <border>
      <left/>
      <right style="thin">
        <color auto="1"/>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right/>
      <top style="thick">
        <color indexed="64"/>
      </top>
      <bottom/>
      <diagonal/>
    </border>
    <border>
      <left/>
      <right style="thin">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s>
  <cellStyleXfs count="2">
    <xf numFmtId="0" fontId="0" fillId="0" borderId="0"/>
    <xf numFmtId="9" fontId="30" fillId="0" borderId="0" applyFont="0" applyFill="0" applyBorder="0" applyAlignment="0" applyProtection="0"/>
  </cellStyleXfs>
  <cellXfs count="244">
    <xf numFmtId="0" fontId="0" fillId="0" borderId="0" xfId="0"/>
    <xf numFmtId="0" fontId="0" fillId="0" borderId="4" xfId="0" applyBorder="1"/>
    <xf numFmtId="0" fontId="10" fillId="0" borderId="0" xfId="0" applyFont="1"/>
    <xf numFmtId="0" fontId="1" fillId="0" borderId="4" xfId="0" applyFont="1" applyBorder="1" applyAlignment="1">
      <alignment horizontal="center" vertical="center"/>
    </xf>
    <xf numFmtId="0" fontId="1" fillId="0" borderId="4" xfId="0" applyFont="1" applyBorder="1"/>
    <xf numFmtId="0" fontId="0" fillId="0" borderId="4" xfId="0" applyBorder="1" applyAlignment="1">
      <alignment horizontal="center" vertical="center"/>
    </xf>
    <xf numFmtId="0" fontId="5" fillId="0" borderId="0" xfId="0" applyFont="1"/>
    <xf numFmtId="0" fontId="0" fillId="0" borderId="0" xfId="0" applyAlignment="1"/>
    <xf numFmtId="0" fontId="5" fillId="0" borderId="0" xfId="0" applyFont="1" applyAlignment="1">
      <alignment vertical="center"/>
    </xf>
    <xf numFmtId="0" fontId="1" fillId="0" borderId="4" xfId="0" applyFont="1" applyBorder="1" applyAlignment="1">
      <alignment horizontal="center"/>
    </xf>
    <xf numFmtId="0" fontId="0" fillId="0" borderId="4" xfId="0" applyBorder="1" applyAlignment="1">
      <alignment horizontal="center"/>
    </xf>
    <xf numFmtId="0" fontId="11" fillId="0" borderId="0" xfId="0" applyFont="1"/>
    <xf numFmtId="0" fontId="5" fillId="0" borderId="0" xfId="0" applyFont="1" applyAlignment="1">
      <alignment vertical="center" wrapText="1"/>
    </xf>
    <xf numFmtId="0" fontId="11" fillId="0" borderId="0" xfId="0" applyFont="1" applyAlignment="1">
      <alignment horizontal="left"/>
    </xf>
    <xf numFmtId="0" fontId="12" fillId="0" borderId="0" xfId="0" applyFont="1"/>
    <xf numFmtId="0" fontId="13" fillId="0" borderId="4" xfId="0" applyFont="1" applyBorder="1"/>
    <xf numFmtId="0" fontId="5" fillId="0" borderId="0" xfId="0" applyFont="1" applyBorder="1"/>
    <xf numFmtId="0" fontId="0" fillId="0" borderId="0" xfId="0" applyBorder="1"/>
    <xf numFmtId="0" fontId="14" fillId="0" borderId="0" xfId="0" applyFont="1"/>
    <xf numFmtId="0" fontId="1" fillId="0" borderId="0" xfId="0" applyFont="1"/>
    <xf numFmtId="0" fontId="5" fillId="0" borderId="0" xfId="0" applyFont="1" applyAlignment="1">
      <alignment vertical="top"/>
    </xf>
    <xf numFmtId="0" fontId="5" fillId="0" borderId="13" xfId="0" applyFont="1" applyBorder="1"/>
    <xf numFmtId="0" fontId="10" fillId="0" borderId="13" xfId="0" applyFont="1" applyBorder="1"/>
    <xf numFmtId="0" fontId="18" fillId="7" borderId="18"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0" fillId="0" borderId="13" xfId="0" applyFont="1" applyBorder="1"/>
    <xf numFmtId="0" fontId="0" fillId="0" borderId="0" xfId="0" applyFont="1" applyAlignment="1">
      <alignment vertical="top" wrapText="1"/>
    </xf>
    <xf numFmtId="0" fontId="0" fillId="0" borderId="0" xfId="0" applyFont="1" applyAlignment="1">
      <alignment vertical="top"/>
    </xf>
    <xf numFmtId="0" fontId="0" fillId="0" borderId="0" xfId="0" applyFont="1"/>
    <xf numFmtId="0" fontId="15" fillId="0" borderId="4" xfId="0" applyFont="1" applyBorder="1" applyAlignment="1">
      <alignment horizontal="left"/>
    </xf>
    <xf numFmtId="0" fontId="1" fillId="3" borderId="4" xfId="0" applyFont="1" applyFill="1" applyBorder="1" applyAlignment="1">
      <alignment horizontal="center" vertical="center"/>
    </xf>
    <xf numFmtId="9" fontId="5" fillId="3" borderId="4" xfId="0" applyNumberFormat="1" applyFont="1" applyFill="1" applyBorder="1" applyAlignment="1">
      <alignment horizontal="center" vertical="center"/>
    </xf>
    <xf numFmtId="0" fontId="5" fillId="6" borderId="4" xfId="0" applyFont="1" applyFill="1" applyBorder="1" applyAlignment="1">
      <alignment horizontal="center" vertical="center"/>
    </xf>
    <xf numFmtId="0" fontId="1" fillId="7" borderId="4" xfId="0" applyFont="1" applyFill="1" applyBorder="1" applyAlignment="1">
      <alignment horizontal="center" vertical="center"/>
    </xf>
    <xf numFmtId="0" fontId="0" fillId="0" borderId="0" xfId="0" applyFill="1"/>
    <xf numFmtId="0" fontId="5" fillId="0" borderId="0" xfId="0" applyFont="1" applyFill="1"/>
    <xf numFmtId="0" fontId="5" fillId="0" borderId="0" xfId="0" applyFont="1" applyFill="1" applyAlignment="1">
      <alignment vertical="top"/>
    </xf>
    <xf numFmtId="0" fontId="10" fillId="0" borderId="0" xfId="0" quotePrefix="1" applyFont="1" applyFill="1"/>
    <xf numFmtId="0" fontId="5" fillId="0" borderId="0" xfId="0" quotePrefix="1" applyFont="1" applyFill="1"/>
    <xf numFmtId="0" fontId="10" fillId="0" borderId="0" xfId="0" applyFont="1" applyBorder="1"/>
    <xf numFmtId="2" fontId="3" fillId="6" borderId="17" xfId="0" applyNumberFormat="1" applyFont="1" applyFill="1" applyBorder="1" applyAlignment="1">
      <alignment horizontal="center" vertical="center"/>
    </xf>
    <xf numFmtId="2" fontId="5" fillId="6" borderId="4" xfId="0" applyNumberFormat="1" applyFont="1" applyFill="1" applyBorder="1" applyAlignment="1">
      <alignment horizontal="center" vertical="center"/>
    </xf>
    <xf numFmtId="2" fontId="8" fillId="6" borderId="39" xfId="0" applyNumberFormat="1" applyFont="1" applyFill="1" applyBorder="1" applyAlignment="1">
      <alignment horizontal="center" vertical="center"/>
    </xf>
    <xf numFmtId="2" fontId="1" fillId="8" borderId="4" xfId="0" applyNumberFormat="1" applyFont="1" applyFill="1" applyBorder="1" applyAlignment="1">
      <alignment horizontal="center" vertical="center"/>
    </xf>
    <xf numFmtId="0" fontId="25" fillId="0" borderId="14" xfId="0" applyFont="1" applyBorder="1" applyAlignment="1">
      <alignment horizontal="right" vertical="center"/>
    </xf>
    <xf numFmtId="0" fontId="1" fillId="7" borderId="4" xfId="0" applyFont="1" applyFill="1" applyBorder="1"/>
    <xf numFmtId="0" fontId="16" fillId="0" borderId="0" xfId="0" applyFont="1" applyFill="1" applyBorder="1"/>
    <xf numFmtId="0" fontId="14" fillId="0" borderId="0" xfId="0" applyFont="1" applyBorder="1"/>
    <xf numFmtId="0" fontId="1" fillId="7" borderId="33" xfId="0" applyFont="1" applyFill="1" applyBorder="1"/>
    <xf numFmtId="0" fontId="1" fillId="7" borderId="41" xfId="0" applyFont="1" applyFill="1" applyBorder="1"/>
    <xf numFmtId="0" fontId="1" fillId="7" borderId="28" xfId="0" applyFont="1" applyFill="1" applyBorder="1"/>
    <xf numFmtId="0" fontId="1" fillId="7" borderId="42" xfId="0" applyFont="1" applyFill="1" applyBorder="1"/>
    <xf numFmtId="0" fontId="1" fillId="7" borderId="26" xfId="0" applyFont="1" applyFill="1" applyBorder="1"/>
    <xf numFmtId="0" fontId="1" fillId="7" borderId="27" xfId="0" applyFont="1" applyFill="1" applyBorder="1"/>
    <xf numFmtId="0" fontId="6" fillId="7" borderId="27" xfId="0" applyFont="1" applyFill="1" applyBorder="1"/>
    <xf numFmtId="0" fontId="1" fillId="7" borderId="47" xfId="0" applyFont="1" applyFill="1" applyBorder="1"/>
    <xf numFmtId="0" fontId="1" fillId="7" borderId="46" xfId="0" applyFont="1" applyFill="1" applyBorder="1" applyAlignment="1">
      <alignment wrapText="1"/>
    </xf>
    <xf numFmtId="0" fontId="1" fillId="7" borderId="36" xfId="0" applyFont="1" applyFill="1" applyBorder="1"/>
    <xf numFmtId="0" fontId="0" fillId="0" borderId="0" xfId="0" applyAlignment="1">
      <alignment vertical="center" wrapText="1"/>
    </xf>
    <xf numFmtId="0" fontId="7" fillId="0" borderId="0" xfId="0" applyFont="1"/>
    <xf numFmtId="0" fontId="12" fillId="0" borderId="0" xfId="0" applyFont="1" applyBorder="1"/>
    <xf numFmtId="0" fontId="18" fillId="7" borderId="29" xfId="0" applyFont="1" applyFill="1" applyBorder="1" applyAlignment="1">
      <alignment horizontal="center" vertical="center"/>
    </xf>
    <xf numFmtId="0" fontId="19" fillId="7" borderId="38" xfId="0" applyFont="1" applyFill="1" applyBorder="1" applyAlignment="1">
      <alignment horizontal="center" vertical="center" wrapText="1"/>
    </xf>
    <xf numFmtId="0" fontId="19" fillId="7" borderId="39" xfId="0" applyFont="1" applyFill="1" applyBorder="1" applyAlignment="1">
      <alignment horizontal="center" vertical="center" wrapText="1"/>
    </xf>
    <xf numFmtId="0" fontId="1" fillId="3" borderId="8" xfId="0" applyFont="1" applyFill="1" applyBorder="1" applyAlignment="1">
      <alignment horizontal="left" vertical="center"/>
    </xf>
    <xf numFmtId="0" fontId="1" fillId="3" borderId="12" xfId="0" applyFont="1" applyFill="1" applyBorder="1" applyAlignment="1">
      <alignment horizontal="left" vertical="center"/>
    </xf>
    <xf numFmtId="0" fontId="11" fillId="0" borderId="0" xfId="0" applyFont="1" applyAlignment="1">
      <alignment horizontal="center" vertical="center"/>
    </xf>
    <xf numFmtId="2" fontId="0" fillId="3" borderId="45" xfId="0" applyNumberFormat="1" applyFont="1" applyFill="1" applyBorder="1" applyAlignment="1">
      <alignment horizontal="center" vertical="center"/>
    </xf>
    <xf numFmtId="9" fontId="17" fillId="3" borderId="38" xfId="0" applyNumberFormat="1" applyFont="1" applyFill="1" applyBorder="1" applyAlignment="1">
      <alignment horizontal="center" vertical="center"/>
    </xf>
    <xf numFmtId="0" fontId="27" fillId="2" borderId="0" xfId="0" applyFont="1" applyFill="1" applyAlignment="1">
      <alignment horizontal="center"/>
    </xf>
    <xf numFmtId="0" fontId="27" fillId="2" borderId="4" xfId="0" applyFont="1" applyFill="1" applyBorder="1" applyAlignment="1">
      <alignment horizontal="center"/>
    </xf>
    <xf numFmtId="0" fontId="5" fillId="0" borderId="0" xfId="0" applyFont="1" applyAlignment="1">
      <alignment horizontal="left" vertical="center" wrapText="1"/>
    </xf>
    <xf numFmtId="0" fontId="1" fillId="3" borderId="4" xfId="0" applyFont="1" applyFill="1" applyBorder="1" applyAlignment="1">
      <alignment horizontal="left" vertical="center"/>
    </xf>
    <xf numFmtId="0" fontId="0" fillId="3" borderId="45" xfId="0" applyFont="1" applyFill="1" applyBorder="1" applyAlignment="1">
      <alignment horizontal="left"/>
    </xf>
    <xf numFmtId="0" fontId="15" fillId="3" borderId="35" xfId="0" applyFont="1" applyFill="1" applyBorder="1" applyAlignment="1" applyProtection="1">
      <alignment horizontal="left"/>
      <protection locked="0"/>
    </xf>
    <xf numFmtId="0" fontId="20" fillId="4" borderId="0" xfId="0" applyFont="1" applyFill="1" applyBorder="1" applyAlignment="1">
      <alignment horizontal="right" vertical="center"/>
    </xf>
    <xf numFmtId="0" fontId="10" fillId="4" borderId="0" xfId="0" applyFont="1" applyFill="1" applyBorder="1"/>
    <xf numFmtId="0" fontId="10" fillId="4" borderId="0" xfId="0" applyFont="1" applyFill="1"/>
    <xf numFmtId="0" fontId="5" fillId="4" borderId="0" xfId="0" applyFont="1" applyFill="1" applyAlignment="1">
      <alignment vertical="top"/>
    </xf>
    <xf numFmtId="0" fontId="0" fillId="4" borderId="0" xfId="0" applyFill="1"/>
    <xf numFmtId="0" fontId="21" fillId="0" borderId="0" xfId="0" applyFont="1"/>
    <xf numFmtId="0" fontId="5" fillId="0" borderId="13" xfId="0" applyFont="1" applyBorder="1" applyAlignment="1">
      <alignment horizontal="left" vertical="center" wrapText="1"/>
    </xf>
    <xf numFmtId="2" fontId="3" fillId="4" borderId="50" xfId="0" applyNumberFormat="1" applyFont="1" applyFill="1" applyBorder="1" applyAlignment="1">
      <alignment horizontal="center" vertical="center"/>
    </xf>
    <xf numFmtId="0" fontId="20" fillId="4" borderId="50" xfId="0" applyFont="1" applyFill="1" applyBorder="1" applyAlignment="1">
      <alignment horizontal="right" vertical="center"/>
    </xf>
    <xf numFmtId="0" fontId="0" fillId="0" borderId="13" xfId="0" applyFill="1" applyBorder="1"/>
    <xf numFmtId="0" fontId="0" fillId="0" borderId="13" xfId="0" applyBorder="1"/>
    <xf numFmtId="9" fontId="17" fillId="3" borderId="10" xfId="0" applyNumberFormat="1" applyFont="1" applyFill="1" applyBorder="1" applyAlignment="1">
      <alignment horizontal="center" vertical="center"/>
    </xf>
    <xf numFmtId="0" fontId="0" fillId="0" borderId="50" xfId="0" applyBorder="1"/>
    <xf numFmtId="0" fontId="18" fillId="7" borderId="18" xfId="0" applyFont="1" applyFill="1" applyBorder="1" applyAlignment="1">
      <alignment horizontal="left" vertical="center" wrapText="1"/>
    </xf>
    <xf numFmtId="0" fontId="0" fillId="0" borderId="7" xfId="0" applyBorder="1"/>
    <xf numFmtId="0" fontId="10" fillId="8" borderId="4" xfId="0" applyFont="1" applyFill="1" applyBorder="1" applyAlignment="1">
      <alignment horizontal="center" vertical="center"/>
    </xf>
    <xf numFmtId="0" fontId="9" fillId="3" borderId="1" xfId="0" applyFont="1" applyFill="1" applyBorder="1" applyAlignment="1">
      <alignment horizontal="center" vertical="center"/>
    </xf>
    <xf numFmtId="9" fontId="1" fillId="7" borderId="4" xfId="0" applyNumberFormat="1" applyFont="1" applyFill="1" applyBorder="1" applyAlignment="1">
      <alignment horizontal="center" vertical="center"/>
    </xf>
    <xf numFmtId="2" fontId="1" fillId="7" borderId="4" xfId="0" applyNumberFormat="1" applyFont="1" applyFill="1" applyBorder="1" applyAlignment="1">
      <alignment horizontal="center" vertical="center"/>
    </xf>
    <xf numFmtId="0" fontId="27" fillId="2" borderId="3" xfId="0" applyFont="1" applyFill="1" applyBorder="1" applyAlignment="1">
      <alignment horizontal="center"/>
    </xf>
    <xf numFmtId="0" fontId="1" fillId="7" borderId="1" xfId="0" applyFont="1" applyFill="1" applyBorder="1" applyAlignment="1">
      <alignment horizontal="center" vertical="center"/>
    </xf>
    <xf numFmtId="0" fontId="1" fillId="7" borderId="3" xfId="0" applyFont="1" applyFill="1" applyBorder="1" applyAlignment="1">
      <alignment horizontal="center" vertical="center"/>
    </xf>
    <xf numFmtId="0" fontId="27" fillId="2" borderId="1" xfId="0" applyFont="1" applyFill="1" applyBorder="1" applyAlignment="1">
      <alignment horizontal="center"/>
    </xf>
    <xf numFmtId="14" fontId="1" fillId="6" borderId="1" xfId="0" applyNumberFormat="1" applyFont="1" applyFill="1" applyBorder="1" applyAlignment="1">
      <alignment horizontal="center" vertical="center"/>
    </xf>
    <xf numFmtId="0" fontId="5" fillId="3" borderId="1" xfId="0" applyFont="1" applyFill="1" applyBorder="1" applyAlignment="1"/>
    <xf numFmtId="0" fontId="5" fillId="3" borderId="2" xfId="0" applyFont="1" applyFill="1" applyBorder="1" applyAlignment="1"/>
    <xf numFmtId="0" fontId="5" fillId="3" borderId="3" xfId="0" applyFont="1" applyFill="1" applyBorder="1" applyAlignment="1"/>
    <xf numFmtId="9" fontId="5" fillId="6" borderId="4" xfId="1" applyFont="1" applyFill="1" applyBorder="1" applyAlignment="1">
      <alignment horizontal="center" vertical="center"/>
    </xf>
    <xf numFmtId="0" fontId="14" fillId="0" borderId="0" xfId="0" applyFont="1" applyFill="1"/>
    <xf numFmtId="0" fontId="10" fillId="0" borderId="0" xfId="0" applyFont="1" applyFill="1"/>
    <xf numFmtId="0" fontId="1" fillId="0" borderId="0" xfId="0" applyFont="1" applyFill="1"/>
    <xf numFmtId="2" fontId="5" fillId="6" borderId="4" xfId="1" applyNumberFormat="1" applyFont="1" applyFill="1" applyBorder="1" applyAlignment="1">
      <alignment horizontal="center" vertical="center"/>
    </xf>
    <xf numFmtId="0" fontId="15" fillId="0" borderId="34" xfId="0" applyFont="1" applyBorder="1" applyAlignment="1" applyProtection="1">
      <alignment horizontal="left"/>
      <protection locked="0"/>
    </xf>
    <xf numFmtId="0" fontId="15" fillId="0" borderId="35" xfId="0" applyNumberFormat="1" applyFont="1" applyFill="1" applyBorder="1" applyAlignment="1" applyProtection="1">
      <alignment horizontal="left"/>
      <protection locked="0"/>
    </xf>
    <xf numFmtId="0" fontId="15" fillId="0" borderId="35" xfId="0" applyFont="1" applyBorder="1" applyAlignment="1" applyProtection="1">
      <alignment horizontal="left"/>
      <protection locked="0"/>
    </xf>
    <xf numFmtId="49" fontId="15" fillId="0" borderId="43" xfId="0" applyNumberFormat="1" applyFont="1" applyFill="1" applyBorder="1" applyAlignment="1" applyProtection="1">
      <alignment horizontal="left"/>
      <protection locked="0"/>
    </xf>
    <xf numFmtId="0" fontId="15" fillId="0" borderId="44" xfId="0" applyFont="1" applyFill="1" applyBorder="1" applyAlignment="1" applyProtection="1">
      <protection locked="0"/>
    </xf>
    <xf numFmtId="0" fontId="15" fillId="0" borderId="45" xfId="0" applyFont="1" applyFill="1" applyBorder="1" applyAlignment="1" applyProtection="1">
      <protection locked="0"/>
    </xf>
    <xf numFmtId="49" fontId="15" fillId="0" borderId="48" xfId="0" applyNumberFormat="1" applyFont="1" applyBorder="1" applyAlignment="1" applyProtection="1">
      <protection locked="0"/>
    </xf>
    <xf numFmtId="14" fontId="15" fillId="0" borderId="35" xfId="0" applyNumberFormat="1" applyFont="1" applyFill="1" applyBorder="1" applyAlignment="1" applyProtection="1">
      <alignment horizontal="left"/>
      <protection locked="0"/>
    </xf>
    <xf numFmtId="14" fontId="15" fillId="0" borderId="48" xfId="0" applyNumberFormat="1" applyFont="1" applyFill="1" applyBorder="1" applyAlignment="1" applyProtection="1">
      <alignment horizontal="left"/>
      <protection locked="0"/>
    </xf>
    <xf numFmtId="0" fontId="15" fillId="4" borderId="8" xfId="0" applyFont="1" applyFill="1" applyBorder="1" applyAlignment="1" applyProtection="1">
      <alignment horizontal="center" vertical="center"/>
      <protection locked="0"/>
    </xf>
    <xf numFmtId="0" fontId="15" fillId="4" borderId="4" xfId="0" applyFont="1" applyFill="1" applyBorder="1" applyAlignment="1" applyProtection="1">
      <alignment horizontal="center" vertical="center"/>
      <protection locked="0"/>
    </xf>
    <xf numFmtId="0" fontId="15" fillId="4" borderId="49" xfId="0" applyFont="1" applyFill="1" applyBorder="1" applyAlignment="1" applyProtection="1">
      <alignment horizontal="center" vertical="center"/>
      <protection locked="0"/>
    </xf>
    <xf numFmtId="9" fontId="0" fillId="0" borderId="15" xfId="0" applyNumberFormat="1" applyFont="1" applyFill="1" applyBorder="1" applyAlignment="1" applyProtection="1">
      <alignment horizontal="center" vertical="center"/>
      <protection locked="0"/>
    </xf>
    <xf numFmtId="9" fontId="0" fillId="0" borderId="4" xfId="0" applyNumberFormat="1" applyFont="1" applyFill="1" applyBorder="1" applyAlignment="1" applyProtection="1">
      <alignment horizontal="center" vertical="center"/>
      <protection locked="0"/>
    </xf>
    <xf numFmtId="9" fontId="0" fillId="0" borderId="49" xfId="0" applyNumberFormat="1" applyFont="1" applyFill="1" applyBorder="1" applyAlignment="1" applyProtection="1">
      <alignment horizontal="center" vertical="center"/>
      <protection locked="0"/>
    </xf>
    <xf numFmtId="9" fontId="0" fillId="3" borderId="15" xfId="0" applyNumberFormat="1" applyFill="1" applyBorder="1" applyAlignment="1">
      <alignment horizontal="center" vertical="center"/>
    </xf>
    <xf numFmtId="2" fontId="0" fillId="3" borderId="19" xfId="0" applyNumberFormat="1" applyFill="1" applyBorder="1" applyAlignment="1">
      <alignment horizontal="center" vertical="center"/>
    </xf>
    <xf numFmtId="9" fontId="0" fillId="3" borderId="4" xfId="0" applyNumberFormat="1" applyFill="1" applyBorder="1" applyAlignment="1">
      <alignment horizontal="center" vertical="center"/>
    </xf>
    <xf numFmtId="2" fontId="0" fillId="3" borderId="1" xfId="0" applyNumberFormat="1" applyFill="1" applyBorder="1" applyAlignment="1">
      <alignment horizontal="center" vertical="center"/>
    </xf>
    <xf numFmtId="9" fontId="0" fillId="3" borderId="12" xfId="0" applyNumberFormat="1" applyFill="1" applyBorder="1" applyAlignment="1">
      <alignment horizontal="center" vertical="center"/>
    </xf>
    <xf numFmtId="2" fontId="0" fillId="3" borderId="20" xfId="0" applyNumberFormat="1" applyFill="1" applyBorder="1" applyAlignment="1">
      <alignment horizontal="center" vertical="center"/>
    </xf>
    <xf numFmtId="0" fontId="15" fillId="0" borderId="5"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8" xfId="0" applyFont="1" applyBorder="1" applyAlignment="1" applyProtection="1">
      <alignment horizontal="center" vertical="center"/>
      <protection locked="0"/>
    </xf>
    <xf numFmtId="9" fontId="0" fillId="0" borderId="8" xfId="0" applyNumberFormat="1" applyFont="1" applyBorder="1" applyAlignment="1" applyProtection="1">
      <alignment horizontal="center" vertical="center"/>
      <protection locked="0"/>
    </xf>
    <xf numFmtId="0" fontId="0" fillId="0" borderId="27" xfId="0" applyFont="1" applyBorder="1" applyAlignment="1" applyProtection="1">
      <alignment horizontal="left" vertical="center" wrapText="1"/>
      <protection locked="0"/>
    </xf>
    <xf numFmtId="0" fontId="5" fillId="0" borderId="28"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protection locked="0"/>
    </xf>
    <xf numFmtId="0" fontId="31" fillId="0" borderId="11" xfId="0" applyFont="1" applyBorder="1" applyAlignment="1">
      <alignment horizontal="center" vertical="center"/>
    </xf>
    <xf numFmtId="0" fontId="31" fillId="0" borderId="6" xfId="0" applyFont="1" applyBorder="1" applyAlignment="1">
      <alignment horizontal="center" vertical="center"/>
    </xf>
    <xf numFmtId="0" fontId="7" fillId="6" borderId="4" xfId="0" applyFont="1" applyFill="1" applyBorder="1" applyAlignment="1">
      <alignment horizontal="left" vertical="center"/>
    </xf>
    <xf numFmtId="0" fontId="1" fillId="3" borderId="4" xfId="0" applyFont="1" applyFill="1" applyBorder="1" applyAlignment="1">
      <alignment horizontal="left" vertical="center" wrapText="1"/>
    </xf>
    <xf numFmtId="0" fontId="5" fillId="0" borderId="3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40" xfId="0" applyFont="1" applyBorder="1" applyAlignment="1">
      <alignment horizontal="left" vertical="center" wrapText="1"/>
    </xf>
    <xf numFmtId="0" fontId="24"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4" fillId="0" borderId="0" xfId="0" applyFont="1" applyBorder="1" applyAlignment="1">
      <alignment horizontal="left" vertical="center" wrapText="1"/>
    </xf>
    <xf numFmtId="0" fontId="20" fillId="9" borderId="21" xfId="0" applyFont="1" applyFill="1" applyBorder="1" applyAlignment="1">
      <alignment horizontal="right" vertical="center"/>
    </xf>
    <xf numFmtId="0" fontId="20" fillId="9" borderId="22" xfId="0" applyFont="1" applyFill="1" applyBorder="1" applyAlignment="1">
      <alignment horizontal="right" vertical="center"/>
    </xf>
    <xf numFmtId="0" fontId="20" fillId="9" borderId="51" xfId="0" applyFont="1" applyFill="1" applyBorder="1" applyAlignment="1">
      <alignment horizontal="right" vertical="center"/>
    </xf>
    <xf numFmtId="0" fontId="3" fillId="5" borderId="22" xfId="0" applyFont="1" applyFill="1" applyBorder="1" applyAlignment="1">
      <alignment horizontal="center" vertical="center" wrapText="1"/>
    </xf>
    <xf numFmtId="0" fontId="3" fillId="5" borderId="22" xfId="0" applyFont="1" applyFill="1" applyBorder="1" applyAlignment="1">
      <alignment horizontal="center" vertical="center"/>
    </xf>
    <xf numFmtId="0" fontId="18" fillId="7" borderId="21" xfId="0" applyFont="1" applyFill="1" applyBorder="1" applyAlignment="1">
      <alignment horizontal="left" vertical="center"/>
    </xf>
    <xf numFmtId="0" fontId="18" fillId="7" borderId="51" xfId="0" applyFont="1" applyFill="1" applyBorder="1" applyAlignment="1">
      <alignment horizontal="left" vertical="center"/>
    </xf>
    <xf numFmtId="0" fontId="1" fillId="3" borderId="19" xfId="0" applyFont="1" applyFill="1" applyBorder="1" applyAlignment="1">
      <alignment horizontal="left" vertical="center"/>
    </xf>
    <xf numFmtId="0" fontId="1" fillId="3" borderId="52" xfId="0" applyFont="1" applyFill="1" applyBorder="1" applyAlignment="1">
      <alignment horizontal="left" vertical="center"/>
    </xf>
    <xf numFmtId="0" fontId="1" fillId="3" borderId="1" xfId="0" applyFont="1" applyFill="1" applyBorder="1" applyAlignment="1">
      <alignment horizontal="left" vertical="center"/>
    </xf>
    <xf numFmtId="0" fontId="1" fillId="3" borderId="3" xfId="0" applyFont="1" applyFill="1" applyBorder="1" applyAlignment="1">
      <alignment horizontal="left" vertical="center"/>
    </xf>
    <xf numFmtId="0" fontId="1" fillId="3" borderId="53" xfId="0" applyFont="1" applyFill="1" applyBorder="1" applyAlignment="1">
      <alignment horizontal="left" vertical="center"/>
    </xf>
    <xf numFmtId="0" fontId="1" fillId="3" borderId="54" xfId="0" applyFont="1" applyFill="1" applyBorder="1" applyAlignment="1">
      <alignment horizontal="left" vertical="center"/>
    </xf>
    <xf numFmtId="0" fontId="5" fillId="0" borderId="0" xfId="0" applyFont="1" applyAlignment="1">
      <alignment horizontal="left" vertical="center" wrapText="1"/>
    </xf>
    <xf numFmtId="0" fontId="18" fillId="5" borderId="30" xfId="0" applyFont="1" applyFill="1" applyBorder="1" applyAlignment="1">
      <alignment horizontal="left" vertical="center"/>
    </xf>
    <xf numFmtId="0" fontId="18" fillId="5" borderId="32" xfId="0" applyFont="1" applyFill="1" applyBorder="1" applyAlignment="1">
      <alignment horizontal="left" vertical="center"/>
    </xf>
    <xf numFmtId="0" fontId="1" fillId="0" borderId="30" xfId="0" applyFont="1" applyBorder="1" applyAlignment="1" applyProtection="1">
      <alignment horizontal="center"/>
      <protection locked="0"/>
    </xf>
    <xf numFmtId="0" fontId="1" fillId="0" borderId="31" xfId="0" applyFont="1" applyBorder="1" applyAlignment="1" applyProtection="1">
      <alignment horizontal="center"/>
      <protection locked="0"/>
    </xf>
    <xf numFmtId="0" fontId="1" fillId="0" borderId="32" xfId="0" applyFont="1" applyBorder="1" applyAlignment="1" applyProtection="1">
      <alignment horizontal="center"/>
      <protection locked="0"/>
    </xf>
    <xf numFmtId="0" fontId="26" fillId="0" borderId="0" xfId="0" applyFont="1" applyAlignment="1">
      <alignment horizontal="left" vertical="center"/>
    </xf>
    <xf numFmtId="0" fontId="20" fillId="9" borderId="30" xfId="0" applyFont="1" applyFill="1" applyBorder="1" applyAlignment="1">
      <alignment horizontal="right"/>
    </xf>
    <xf numFmtId="0" fontId="20" fillId="9" borderId="37" xfId="0" applyFont="1" applyFill="1" applyBorder="1" applyAlignment="1">
      <alignment horizontal="right"/>
    </xf>
    <xf numFmtId="0" fontId="5" fillId="0" borderId="0" xfId="0" applyFont="1" applyBorder="1" applyAlignment="1">
      <alignment horizontal="left" vertical="center" wrapText="1"/>
    </xf>
    <xf numFmtId="0" fontId="24" fillId="4" borderId="1" xfId="0" applyFont="1" applyFill="1" applyBorder="1" applyAlignment="1">
      <alignment horizontal="center" vertical="center" wrapText="1"/>
    </xf>
    <xf numFmtId="0" fontId="24" fillId="4" borderId="2" xfId="0" applyFont="1" applyFill="1" applyBorder="1" applyAlignment="1">
      <alignment horizontal="center" vertical="center"/>
    </xf>
    <xf numFmtId="0" fontId="24" fillId="4" borderId="3" xfId="0" applyFont="1" applyFill="1" applyBorder="1" applyAlignment="1">
      <alignment horizontal="center" vertical="center"/>
    </xf>
    <xf numFmtId="0" fontId="2" fillId="2" borderId="4" xfId="0" applyFont="1" applyFill="1" applyBorder="1" applyAlignment="1">
      <alignment horizontal="center" vertical="center"/>
    </xf>
    <xf numFmtId="0" fontId="4" fillId="3" borderId="4" xfId="0" applyFont="1" applyFill="1" applyBorder="1" applyAlignment="1">
      <alignment horizontal="left" vertical="center"/>
    </xf>
    <xf numFmtId="0" fontId="6" fillId="6" borderId="8" xfId="0" applyFont="1" applyFill="1" applyBorder="1" applyAlignment="1">
      <alignment horizontal="left" vertical="center"/>
    </xf>
    <xf numFmtId="0" fontId="6" fillId="6" borderId="5" xfId="0" applyFont="1" applyFill="1" applyBorder="1" applyAlignment="1">
      <alignment horizontal="left" vertical="center"/>
    </xf>
    <xf numFmtId="0" fontId="1" fillId="3" borderId="1" xfId="0" applyFont="1" applyFill="1" applyBorder="1" applyAlignment="1">
      <alignment horizontal="right" vertical="center"/>
    </xf>
    <xf numFmtId="0" fontId="1" fillId="3" borderId="2" xfId="0" applyFont="1" applyFill="1" applyBorder="1" applyAlignment="1">
      <alignment horizontal="right" vertical="center"/>
    </xf>
    <xf numFmtId="0" fontId="1" fillId="3" borderId="3" xfId="0" applyFont="1" applyFill="1" applyBorder="1" applyAlignment="1">
      <alignment horizontal="right" vertical="center"/>
    </xf>
    <xf numFmtId="0" fontId="1" fillId="5" borderId="4" xfId="0" applyFont="1" applyFill="1" applyBorder="1" applyAlignment="1">
      <alignment horizontal="righ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6" fillId="6" borderId="1" xfId="0" applyFont="1" applyFill="1" applyBorder="1" applyAlignment="1">
      <alignment horizontal="left" vertical="center"/>
    </xf>
    <xf numFmtId="0" fontId="6" fillId="6" borderId="2" xfId="0" applyFont="1" applyFill="1" applyBorder="1" applyAlignment="1">
      <alignment horizontal="left" vertical="center"/>
    </xf>
    <xf numFmtId="0" fontId="7" fillId="3" borderId="1" xfId="0" applyFont="1" applyFill="1" applyBorder="1" applyAlignment="1">
      <alignment horizontal="left" vertical="center"/>
    </xf>
    <xf numFmtId="0" fontId="7" fillId="3" borderId="2" xfId="0" applyFont="1" applyFill="1" applyBorder="1" applyAlignment="1">
      <alignment horizontal="left" vertical="center"/>
    </xf>
    <xf numFmtId="0" fontId="20" fillId="2" borderId="4" xfId="0" applyFont="1" applyFill="1" applyBorder="1" applyAlignment="1">
      <alignment horizontal="center"/>
    </xf>
    <xf numFmtId="0" fontId="10" fillId="2" borderId="4" xfId="0" applyFont="1" applyFill="1" applyBorder="1" applyAlignment="1">
      <alignment horizontal="center"/>
    </xf>
    <xf numFmtId="0" fontId="8" fillId="5" borderId="4" xfId="0" applyFont="1" applyFill="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20" fillId="2" borderId="11"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24" xfId="0" applyFont="1" applyFill="1" applyBorder="1" applyAlignment="1">
      <alignment horizontal="center" vertical="center"/>
    </xf>
    <xf numFmtId="0" fontId="31" fillId="0" borderId="23" xfId="0" applyFont="1" applyBorder="1" applyAlignment="1">
      <alignment horizontal="center" vertical="center"/>
    </xf>
    <xf numFmtId="0" fontId="23" fillId="0" borderId="12" xfId="0" applyFont="1" applyBorder="1" applyAlignment="1">
      <alignment horizontal="center" vertical="center"/>
    </xf>
    <xf numFmtId="0" fontId="32" fillId="0" borderId="25" xfId="0" applyFont="1" applyBorder="1" applyAlignment="1">
      <alignment horizontal="center" vertical="center"/>
    </xf>
    <xf numFmtId="0" fontId="32" fillId="0" borderId="24" xfId="0" applyFont="1" applyBorder="1" applyAlignment="1">
      <alignment horizontal="center" vertical="center"/>
    </xf>
    <xf numFmtId="0" fontId="31" fillId="0" borderId="6" xfId="0" applyFont="1" applyBorder="1" applyAlignment="1">
      <alignment horizontal="center" vertical="center"/>
    </xf>
    <xf numFmtId="0" fontId="31" fillId="0" borderId="12" xfId="0" applyFont="1" applyBorder="1" applyAlignment="1">
      <alignment horizontal="center" vertical="center"/>
    </xf>
    <xf numFmtId="0" fontId="23" fillId="0" borderId="11" xfId="0" applyFont="1" applyBorder="1" applyAlignment="1">
      <alignment horizontal="center" vertical="center"/>
    </xf>
    <xf numFmtId="0" fontId="22" fillId="0" borderId="5" xfId="0" applyFont="1" applyBorder="1" applyAlignment="1">
      <alignment horizontal="center" vertical="center"/>
    </xf>
    <xf numFmtId="0" fontId="22" fillId="0" borderId="25" xfId="0" applyFont="1" applyBorder="1" applyAlignment="1">
      <alignment horizontal="center" vertical="center"/>
    </xf>
    <xf numFmtId="0" fontId="0" fillId="0" borderId="8"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31" fillId="0" borderId="23" xfId="0" applyFont="1" applyBorder="1" applyAlignment="1">
      <alignment horizontal="center"/>
    </xf>
    <xf numFmtId="0" fontId="23" fillId="0" borderId="12" xfId="0" applyFont="1" applyBorder="1" applyAlignment="1">
      <alignment horizontal="center"/>
    </xf>
    <xf numFmtId="0" fontId="1" fillId="0" borderId="7" xfId="0" applyFont="1" applyBorder="1" applyAlignment="1">
      <alignment horizontal="center" wrapText="1"/>
    </xf>
    <xf numFmtId="0" fontId="1" fillId="0" borderId="0" xfId="0" applyFont="1" applyBorder="1" applyAlignment="1">
      <alignment horizontal="center" wrapText="1"/>
    </xf>
    <xf numFmtId="0" fontId="1" fillId="0" borderId="9" xfId="0" applyFont="1" applyBorder="1" applyAlignment="1">
      <alignment horizontal="center" wrapText="1"/>
    </xf>
    <xf numFmtId="0" fontId="0" fillId="0" borderId="24" xfId="0" applyBorder="1" applyAlignment="1" applyProtection="1">
      <alignment vertical="center"/>
      <protection locked="0"/>
    </xf>
    <xf numFmtId="0" fontId="0" fillId="0" borderId="8" xfId="0" applyBorder="1" applyAlignment="1" applyProtection="1">
      <alignment vertical="center"/>
      <protection locked="0"/>
    </xf>
    <xf numFmtId="0" fontId="1" fillId="0" borderId="10" xfId="0" applyFont="1" applyBorder="1" applyAlignment="1">
      <alignment horizontal="right" vertical="center" wrapText="1"/>
    </xf>
    <xf numFmtId="0" fontId="1" fillId="0" borderId="7" xfId="0" applyFont="1" applyBorder="1" applyAlignment="1">
      <alignment horizontal="right"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23" xfId="0" applyFont="1" applyBorder="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15" fillId="0" borderId="24"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25" xfId="0" applyFont="1" applyBorder="1" applyAlignment="1" applyProtection="1">
      <alignment horizontal="center" vertical="center"/>
      <protection locked="0"/>
    </xf>
    <xf numFmtId="0" fontId="1" fillId="3" borderId="1" xfId="0" applyFont="1" applyFill="1" applyBorder="1" applyAlignment="1">
      <alignment horizontal="left" vertical="center" wrapText="1"/>
    </xf>
    <xf numFmtId="0" fontId="1" fillId="3" borderId="3" xfId="0" applyFont="1" applyFill="1" applyBorder="1" applyAlignment="1">
      <alignment horizontal="left" vertical="center" wrapText="1"/>
    </xf>
    <xf numFmtId="0" fontId="7" fillId="6" borderId="4" xfId="0" applyFont="1" applyFill="1" applyBorder="1" applyAlignment="1">
      <alignment horizontal="left" vertical="center"/>
    </xf>
    <xf numFmtId="0" fontId="1" fillId="7" borderId="1" xfId="0" applyFont="1" applyFill="1" applyBorder="1" applyAlignment="1">
      <alignment horizontal="left" vertical="center"/>
    </xf>
    <xf numFmtId="0" fontId="1" fillId="7" borderId="2" xfId="0" applyFont="1" applyFill="1" applyBorder="1" applyAlignment="1">
      <alignment horizontal="left" vertical="center"/>
    </xf>
    <xf numFmtId="49" fontId="1" fillId="6" borderId="1" xfId="0" applyNumberFormat="1" applyFont="1" applyFill="1" applyBorder="1" applyAlignment="1">
      <alignment horizontal="left" vertical="center"/>
    </xf>
    <xf numFmtId="0" fontId="1" fillId="6" borderId="2" xfId="0" applyFont="1" applyFill="1" applyBorder="1" applyAlignment="1">
      <alignment horizontal="left" vertical="center"/>
    </xf>
    <xf numFmtId="0" fontId="1" fillId="6" borderId="3" xfId="0" applyFont="1" applyFill="1" applyBorder="1" applyAlignment="1">
      <alignment horizontal="left" vertical="center"/>
    </xf>
    <xf numFmtId="0" fontId="5" fillId="3" borderId="3" xfId="0" applyFont="1" applyFill="1" applyBorder="1" applyAlignment="1">
      <alignment horizontal="left" vertical="center"/>
    </xf>
    <xf numFmtId="0" fontId="6" fillId="6" borderId="3" xfId="0" applyFont="1" applyFill="1" applyBorder="1" applyAlignment="1">
      <alignment horizontal="left" vertical="center"/>
    </xf>
    <xf numFmtId="0" fontId="1" fillId="6" borderId="2" xfId="0" quotePrefix="1" applyFont="1" applyFill="1" applyBorder="1" applyAlignment="1">
      <alignment horizontal="left" vertical="center"/>
    </xf>
    <xf numFmtId="0" fontId="1" fillId="6" borderId="3" xfId="0" quotePrefix="1" applyFont="1" applyFill="1" applyBorder="1" applyAlignment="1">
      <alignment horizontal="left" vertical="center"/>
    </xf>
    <xf numFmtId="0" fontId="4" fillId="3" borderId="3" xfId="0" applyFont="1" applyFill="1" applyBorder="1" applyAlignment="1">
      <alignment horizontal="left" vertical="center"/>
    </xf>
    <xf numFmtId="0" fontId="1" fillId="7" borderId="1" xfId="0" applyFont="1" applyFill="1" applyBorder="1" applyAlignment="1">
      <alignment horizontal="right" vertical="center"/>
    </xf>
    <xf numFmtId="0" fontId="1" fillId="7" borderId="2" xfId="0" applyFont="1" applyFill="1" applyBorder="1" applyAlignment="1">
      <alignment horizontal="right" vertical="center"/>
    </xf>
    <xf numFmtId="0" fontId="1" fillId="7" borderId="3" xfId="0" applyFont="1" applyFill="1" applyBorder="1" applyAlignment="1">
      <alignment horizontal="right"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1" fillId="6" borderId="1" xfId="0" applyFont="1" applyFill="1" applyBorder="1" applyAlignment="1">
      <alignment horizontal="left" vertical="center"/>
    </xf>
  </cellXfs>
  <cellStyles count="2">
    <cellStyle name="Normal" xfId="0" builtinId="0"/>
    <cellStyle name="Percent" xfId="1"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579120</xdr:colOff>
          <xdr:row>31</xdr:row>
          <xdr:rowOff>38100</xdr:rowOff>
        </xdr:from>
        <xdr:to>
          <xdr:col>2</xdr:col>
          <xdr:colOff>792480</xdr:colOff>
          <xdr:row>31</xdr:row>
          <xdr:rowOff>335280</xdr:rowOff>
        </xdr:to>
        <xdr:sp macro="" textlink="">
          <xdr:nvSpPr>
            <xdr:cNvPr id="1037" name="Option Button 13" descr="Satisfactory radial button" hidden="1">
              <a:extLst>
                <a:ext uri="{63B3BB69-23CF-44E3-9099-C40C66FF867C}">
                  <a14:compatExt spid="_x0000_s1037"/>
                </a:ext>
                <a:ext uri="{FF2B5EF4-FFF2-40B4-BE49-F238E27FC236}">
                  <a16:creationId xmlns:a16="http://schemas.microsoft.com/office/drawing/2014/main" id="{00000000-0008-0000-04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31</xdr:row>
          <xdr:rowOff>7620</xdr:rowOff>
        </xdr:from>
        <xdr:to>
          <xdr:col>4</xdr:col>
          <xdr:colOff>883920</xdr:colOff>
          <xdr:row>32</xdr:row>
          <xdr:rowOff>0</xdr:rowOff>
        </xdr:to>
        <xdr:sp macro="" textlink="">
          <xdr:nvSpPr>
            <xdr:cNvPr id="1038" name="Option Button 14" descr="Unsatisfactory radial button" hidden="1">
              <a:extLst>
                <a:ext uri="{63B3BB69-23CF-44E3-9099-C40C66FF867C}">
                  <a14:compatExt spid="_x0000_s1038"/>
                </a:ext>
                <a:ext uri="{FF2B5EF4-FFF2-40B4-BE49-F238E27FC236}">
                  <a16:creationId xmlns:a16="http://schemas.microsoft.com/office/drawing/2014/main" id="{00000000-0008-0000-04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8E-D015-485F-82E1-FEACE1A5A953}">
  <sheetPr codeName="Sheet2">
    <tabColor theme="3" tint="-0.499984740745262"/>
    <pageSetUpPr fitToPage="1"/>
  </sheetPr>
  <dimension ref="A1:E7"/>
  <sheetViews>
    <sheetView zoomScale="80" zoomScaleNormal="80" workbookViewId="0">
      <selection sqref="A1:E1"/>
    </sheetView>
  </sheetViews>
  <sheetFormatPr defaultRowHeight="14.4" x14ac:dyDescent="0.3"/>
  <cols>
    <col min="1" max="1" width="15.5546875" customWidth="1"/>
    <col min="2" max="5" width="25.5546875" customWidth="1"/>
  </cols>
  <sheetData>
    <row r="1" spans="1:5" ht="60" customHeight="1" thickTop="1" thickBot="1" x14ac:dyDescent="0.35">
      <c r="A1" s="144" t="s">
        <v>76</v>
      </c>
      <c r="B1" s="144"/>
      <c r="C1" s="144"/>
      <c r="D1" s="144"/>
      <c r="E1" s="144"/>
    </row>
    <row r="2" spans="1:5" ht="45" customHeight="1" thickTop="1" thickBot="1" x14ac:dyDescent="0.35">
      <c r="A2" s="145" t="s">
        <v>77</v>
      </c>
      <c r="B2" s="145"/>
      <c r="C2" s="145"/>
      <c r="D2" s="145"/>
      <c r="E2" s="145"/>
    </row>
    <row r="3" spans="1:5" ht="45" customHeight="1" thickTop="1" thickBot="1" x14ac:dyDescent="0.35">
      <c r="A3" s="145" t="s">
        <v>78</v>
      </c>
      <c r="B3" s="145"/>
      <c r="C3" s="145"/>
      <c r="D3" s="145"/>
      <c r="E3" s="145"/>
    </row>
    <row r="4" spans="1:5" ht="129.9" customHeight="1" thickTop="1" thickBot="1" x14ac:dyDescent="0.35">
      <c r="A4" s="44" t="s">
        <v>59</v>
      </c>
      <c r="B4" s="145" t="s">
        <v>85</v>
      </c>
      <c r="C4" s="145"/>
      <c r="D4" s="145"/>
      <c r="E4" s="145"/>
    </row>
    <row r="5" spans="1:5" ht="60" customHeight="1" thickTop="1" thickBot="1" x14ac:dyDescent="0.35">
      <c r="A5" s="44" t="s">
        <v>59</v>
      </c>
      <c r="B5" s="145" t="s">
        <v>79</v>
      </c>
      <c r="C5" s="145"/>
      <c r="D5" s="145"/>
      <c r="E5" s="145"/>
    </row>
    <row r="6" spans="1:5" ht="45" customHeight="1" thickTop="1" thickBot="1" x14ac:dyDescent="0.35">
      <c r="A6" s="143" t="s">
        <v>80</v>
      </c>
      <c r="B6" s="143"/>
      <c r="C6" s="143"/>
      <c r="D6" s="143"/>
      <c r="E6" s="143"/>
    </row>
    <row r="7" spans="1:5" ht="120" customHeight="1" thickBot="1" x14ac:dyDescent="0.35">
      <c r="A7" s="140" t="s">
        <v>81</v>
      </c>
      <c r="B7" s="141"/>
      <c r="C7" s="141"/>
      <c r="D7" s="141"/>
      <c r="E7" s="142"/>
    </row>
  </sheetData>
  <sheetProtection algorithmName="SHA-512" hashValue="ZZmtzj2gVbqPCs91u0GgsnlxqgWYrmVwCzhgd63QCbWrSzq2MsGR4RhMV1M/Cyo3YrG41/VK45DBI8ZKEfpyPQ==" saltValue="MklA6LEJHO4K4CwY9Sk9tA==" spinCount="100000" sheet="1" objects="1" scenarios="1" selectLockedCells="1"/>
  <mergeCells count="7">
    <mergeCell ref="A7:E7"/>
    <mergeCell ref="A6:E6"/>
    <mergeCell ref="A1:E1"/>
    <mergeCell ref="A2:E2"/>
    <mergeCell ref="A3:E3"/>
    <mergeCell ref="B4:E4"/>
    <mergeCell ref="B5:E5"/>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F432-E24B-42D6-983D-E114DAB7AB8E}">
  <sheetPr codeName="Sheet1">
    <tabColor theme="9" tint="-0.499984740745262"/>
    <pageSetUpPr fitToPage="1"/>
  </sheetPr>
  <dimension ref="A1:E21"/>
  <sheetViews>
    <sheetView zoomScale="80" zoomScaleNormal="80" workbookViewId="0">
      <selection activeCell="B12" sqref="B12:B13"/>
    </sheetView>
  </sheetViews>
  <sheetFormatPr defaultRowHeight="14.4" x14ac:dyDescent="0.3"/>
  <cols>
    <col min="1" max="1" width="25.5546875" style="6" customWidth="1"/>
    <col min="2" max="2" width="95.5546875" customWidth="1"/>
    <col min="3" max="24" width="12.5546875" customWidth="1"/>
  </cols>
  <sheetData>
    <row r="1" spans="1:5" s="6" customFormat="1" ht="75" customHeight="1" thickBot="1" x14ac:dyDescent="0.35">
      <c r="A1" s="146" t="s">
        <v>118</v>
      </c>
      <c r="B1" s="146"/>
      <c r="D1" s="8"/>
      <c r="E1" s="8"/>
    </row>
    <row r="2" spans="1:5" ht="14.4" customHeight="1" x14ac:dyDescent="0.3">
      <c r="A2" s="48" t="s">
        <v>8</v>
      </c>
      <c r="B2" s="107"/>
      <c r="C2" s="17"/>
    </row>
    <row r="3" spans="1:5" ht="14.4" customHeight="1" x14ac:dyDescent="0.3">
      <c r="A3" s="49" t="s">
        <v>17</v>
      </c>
      <c r="B3" s="108"/>
      <c r="C3" s="17"/>
    </row>
    <row r="4" spans="1:5" x14ac:dyDescent="0.3">
      <c r="A4" s="50" t="s">
        <v>9</v>
      </c>
      <c r="B4" s="109"/>
      <c r="C4" s="17"/>
    </row>
    <row r="5" spans="1:5" ht="15" thickBot="1" x14ac:dyDescent="0.35">
      <c r="A5" s="51" t="s">
        <v>18</v>
      </c>
      <c r="B5" s="110"/>
      <c r="C5" s="17"/>
    </row>
    <row r="6" spans="1:5" ht="15" thickTop="1" x14ac:dyDescent="0.3">
      <c r="A6" s="52" t="s">
        <v>61</v>
      </c>
      <c r="B6" s="111"/>
      <c r="C6" s="46"/>
      <c r="D6" s="17"/>
    </row>
    <row r="7" spans="1:5" x14ac:dyDescent="0.3">
      <c r="A7" s="53" t="s">
        <v>60</v>
      </c>
      <c r="B7" s="112"/>
      <c r="C7" s="46"/>
      <c r="D7" s="17"/>
    </row>
    <row r="8" spans="1:5" x14ac:dyDescent="0.3">
      <c r="A8" s="45" t="s">
        <v>62</v>
      </c>
      <c r="B8" s="112"/>
      <c r="C8" s="46"/>
      <c r="D8" s="17"/>
    </row>
    <row r="9" spans="1:5" ht="15" thickBot="1" x14ac:dyDescent="0.35">
      <c r="A9" s="57" t="s">
        <v>16</v>
      </c>
      <c r="B9" s="113"/>
    </row>
    <row r="10" spans="1:5" x14ac:dyDescent="0.3">
      <c r="A10" s="56" t="s">
        <v>0</v>
      </c>
      <c r="B10" s="73" t="s">
        <v>10</v>
      </c>
      <c r="C10" s="47"/>
    </row>
    <row r="11" spans="1:5" x14ac:dyDescent="0.3">
      <c r="A11" s="54" t="s">
        <v>1</v>
      </c>
      <c r="B11" s="74" t="s">
        <v>82</v>
      </c>
      <c r="C11" s="18"/>
    </row>
    <row r="12" spans="1:5" x14ac:dyDescent="0.3">
      <c r="A12" s="53" t="s">
        <v>20</v>
      </c>
      <c r="B12" s="114"/>
      <c r="C12" s="47"/>
    </row>
    <row r="13" spans="1:5" ht="15" thickBot="1" x14ac:dyDescent="0.35">
      <c r="A13" s="55" t="s">
        <v>21</v>
      </c>
      <c r="B13" s="115"/>
      <c r="C13" s="17"/>
    </row>
    <row r="14" spans="1:5" ht="15.6" customHeight="1" x14ac:dyDescent="0.3">
      <c r="A14" s="16"/>
      <c r="B14" s="17"/>
    </row>
    <row r="15" spans="1:5" x14ac:dyDescent="0.3">
      <c r="B15" s="18"/>
    </row>
    <row r="16" spans="1:5" x14ac:dyDescent="0.3">
      <c r="B16" s="34"/>
    </row>
    <row r="17" spans="1:1" x14ac:dyDescent="0.3">
      <c r="A17" s="35"/>
    </row>
    <row r="18" spans="1:1" x14ac:dyDescent="0.3">
      <c r="A18" s="35"/>
    </row>
    <row r="20" spans="1:1" x14ac:dyDescent="0.3">
      <c r="A20" s="35"/>
    </row>
    <row r="21" spans="1:1" x14ac:dyDescent="0.3">
      <c r="A21" s="35"/>
    </row>
  </sheetData>
  <sheetProtection algorithmName="SHA-512" hashValue="mBNZDTNEoFTw5NTC5TRIkHPC7I9+NXcamLExzNX6IiM2BDrStkS1tZAcROCYY2dAv10QhqEj0TR816bh5zrATQ==" saltValue="tfg/dahV/ooBewOAN+9W0w==" spinCount="100000" sheet="1" objects="1" scenarios="1" selectLockedCells="1"/>
  <mergeCells count="1">
    <mergeCell ref="A1:B1"/>
  </mergeCells>
  <pageMargins left="0.7" right="0.7"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B3488-B7AA-4ECC-BC31-75D277A9F3EC}">
  <sheetPr codeName="Sheet3">
    <tabColor theme="9" tint="0.79998168889431442"/>
    <pageSetUpPr fitToPage="1"/>
  </sheetPr>
  <dimension ref="A1:L27"/>
  <sheetViews>
    <sheetView zoomScale="85" zoomScaleNormal="85" workbookViewId="0">
      <selection activeCell="C6" sqref="C6:C9"/>
    </sheetView>
  </sheetViews>
  <sheetFormatPr defaultRowHeight="14.4" x14ac:dyDescent="0.3"/>
  <cols>
    <col min="1" max="1" width="38.6640625" bestFit="1" customWidth="1"/>
    <col min="2" max="2" width="38.6640625" customWidth="1"/>
    <col min="3" max="8" width="15.5546875" customWidth="1"/>
    <col min="9" max="27" width="12.5546875" customWidth="1"/>
  </cols>
  <sheetData>
    <row r="1" spans="1:12" ht="105" customHeight="1" thickBot="1" x14ac:dyDescent="0.35">
      <c r="A1" s="160" t="s">
        <v>99</v>
      </c>
      <c r="B1" s="160"/>
      <c r="C1" s="160"/>
      <c r="D1" s="160"/>
      <c r="E1" s="160"/>
      <c r="F1" s="160"/>
      <c r="G1" s="160"/>
    </row>
    <row r="2" spans="1:12" ht="15" thickBot="1" x14ac:dyDescent="0.35">
      <c r="A2" s="161" t="s">
        <v>95</v>
      </c>
      <c r="B2" s="162"/>
      <c r="C2" s="163" t="s">
        <v>97</v>
      </c>
      <c r="D2" s="164"/>
      <c r="E2" s="165"/>
    </row>
    <row r="3" spans="1:12" s="7" customFormat="1" ht="15" customHeight="1" thickBot="1" x14ac:dyDescent="0.35">
      <c r="A3" s="160"/>
      <c r="B3" s="160"/>
      <c r="C3" s="160"/>
      <c r="D3" s="160"/>
      <c r="E3" s="160"/>
      <c r="F3" s="160"/>
      <c r="G3" s="160"/>
      <c r="H3" s="12"/>
      <c r="I3" s="58"/>
      <c r="J3" s="58"/>
      <c r="K3" s="58"/>
      <c r="L3" s="58"/>
    </row>
    <row r="4" spans="1:12" s="7" customFormat="1" ht="45" customHeight="1" thickTop="1" thickBot="1" x14ac:dyDescent="0.35">
      <c r="A4" s="150" t="s">
        <v>83</v>
      </c>
      <c r="B4" s="150"/>
      <c r="C4" s="150"/>
      <c r="D4" s="150"/>
      <c r="E4" s="150"/>
      <c r="F4" s="81"/>
      <c r="G4" s="71"/>
      <c r="H4" s="12"/>
      <c r="I4" s="58"/>
      <c r="J4" s="58"/>
      <c r="K4" s="58"/>
      <c r="L4" s="58"/>
    </row>
    <row r="5" spans="1:12" s="28" customFormat="1" ht="45" customHeight="1" thickTop="1" thickBot="1" x14ac:dyDescent="0.35">
      <c r="A5" s="152" t="s">
        <v>4</v>
      </c>
      <c r="B5" s="153"/>
      <c r="C5" s="23" t="s">
        <v>7</v>
      </c>
      <c r="D5" s="23" t="s">
        <v>6</v>
      </c>
      <c r="E5" s="24" t="s">
        <v>5</v>
      </c>
      <c r="F5" s="25"/>
      <c r="G5" s="26"/>
      <c r="H5" s="27"/>
      <c r="I5" s="27"/>
      <c r="J5" s="27"/>
      <c r="K5" s="27"/>
      <c r="L5" s="27"/>
    </row>
    <row r="6" spans="1:12" s="6" customFormat="1" ht="15" thickTop="1" x14ac:dyDescent="0.3">
      <c r="A6" s="154" t="s">
        <v>86</v>
      </c>
      <c r="B6" s="155"/>
      <c r="C6" s="116"/>
      <c r="D6" s="122">
        <v>0.2</v>
      </c>
      <c r="E6" s="123">
        <f>C6*D6</f>
        <v>0</v>
      </c>
      <c r="F6" s="21"/>
      <c r="H6" s="20"/>
      <c r="I6" s="20"/>
      <c r="J6" s="20"/>
      <c r="K6" s="20"/>
      <c r="L6" s="20"/>
    </row>
    <row r="7" spans="1:12" s="6" customFormat="1" x14ac:dyDescent="0.3">
      <c r="A7" s="156" t="s">
        <v>87</v>
      </c>
      <c r="B7" s="157"/>
      <c r="C7" s="117"/>
      <c r="D7" s="124">
        <v>0.3</v>
      </c>
      <c r="E7" s="125">
        <f t="shared" ref="E7:E9" si="0">C7*D7</f>
        <v>0</v>
      </c>
      <c r="F7" s="21"/>
      <c r="G7" s="36"/>
      <c r="H7" s="20"/>
      <c r="I7" s="20"/>
      <c r="J7" s="20"/>
      <c r="K7" s="20"/>
      <c r="L7" s="20"/>
    </row>
    <row r="8" spans="1:12" s="6" customFormat="1" x14ac:dyDescent="0.3">
      <c r="A8" s="156" t="s">
        <v>88</v>
      </c>
      <c r="B8" s="157"/>
      <c r="C8" s="117"/>
      <c r="D8" s="124">
        <v>0.3</v>
      </c>
      <c r="E8" s="125">
        <f t="shared" si="0"/>
        <v>0</v>
      </c>
      <c r="F8" s="21"/>
      <c r="G8" s="20"/>
      <c r="H8" s="20"/>
      <c r="I8" s="20"/>
      <c r="J8" s="20"/>
      <c r="K8" s="20"/>
      <c r="L8" s="20"/>
    </row>
    <row r="9" spans="1:12" s="6" customFormat="1" ht="15" thickBot="1" x14ac:dyDescent="0.35">
      <c r="A9" s="158" t="s">
        <v>89</v>
      </c>
      <c r="B9" s="159"/>
      <c r="C9" s="118"/>
      <c r="D9" s="126">
        <v>0.2</v>
      </c>
      <c r="E9" s="127">
        <f t="shared" si="0"/>
        <v>0</v>
      </c>
      <c r="G9" s="20"/>
      <c r="H9" s="20"/>
      <c r="I9" s="20"/>
      <c r="J9" s="20"/>
      <c r="K9" s="20"/>
      <c r="L9" s="20"/>
    </row>
    <row r="10" spans="1:12" s="2" customFormat="1" ht="16.8" thickTop="1" thickBot="1" x14ac:dyDescent="0.35">
      <c r="A10" s="147" t="s">
        <v>23</v>
      </c>
      <c r="B10" s="148"/>
      <c r="C10" s="148"/>
      <c r="D10" s="149"/>
      <c r="E10" s="40">
        <f>IF($C$2="Classroom Teacher (Table 1)",ROUND(SUM(E6:E9),2),"N/A")</f>
        <v>0</v>
      </c>
      <c r="F10" s="22"/>
      <c r="H10" s="20"/>
      <c r="I10" s="20"/>
      <c r="J10" s="20"/>
      <c r="K10" s="20"/>
      <c r="L10" s="20"/>
    </row>
    <row r="11" spans="1:12" s="77" customFormat="1" ht="16.8" thickTop="1" thickBot="1" x14ac:dyDescent="0.35">
      <c r="A11" s="75"/>
      <c r="B11" s="75"/>
      <c r="C11" s="83"/>
      <c r="D11" s="82"/>
      <c r="E11" s="76"/>
      <c r="G11" s="78"/>
      <c r="H11" s="78"/>
      <c r="I11" s="78"/>
      <c r="J11" s="78"/>
      <c r="K11" s="78"/>
    </row>
    <row r="12" spans="1:12" s="2" customFormat="1" ht="45" customHeight="1" thickTop="1" thickBot="1" x14ac:dyDescent="0.35">
      <c r="A12" s="150" t="s">
        <v>117</v>
      </c>
      <c r="B12" s="150"/>
      <c r="C12" s="151"/>
      <c r="D12" s="151"/>
      <c r="E12" s="151"/>
      <c r="F12" s="22"/>
      <c r="H12" s="80"/>
    </row>
    <row r="13" spans="1:12" ht="30" thickTop="1" thickBot="1" x14ac:dyDescent="0.35">
      <c r="A13" s="152" t="s">
        <v>4</v>
      </c>
      <c r="B13" s="153"/>
      <c r="C13" s="23" t="s">
        <v>7</v>
      </c>
      <c r="D13" s="23" t="s">
        <v>6</v>
      </c>
      <c r="E13" s="24" t="s">
        <v>5</v>
      </c>
      <c r="G13" s="34"/>
    </row>
    <row r="14" spans="1:12" ht="15" thickTop="1" x14ac:dyDescent="0.3">
      <c r="A14" s="154" t="s">
        <v>70</v>
      </c>
      <c r="B14" s="155"/>
      <c r="C14" s="116"/>
      <c r="D14" s="119"/>
      <c r="E14" s="123">
        <f>C14*D14</f>
        <v>0</v>
      </c>
      <c r="F14" s="84"/>
      <c r="G14" s="34"/>
    </row>
    <row r="15" spans="1:12" x14ac:dyDescent="0.3">
      <c r="A15" s="156" t="s">
        <v>71</v>
      </c>
      <c r="B15" s="157"/>
      <c r="C15" s="117"/>
      <c r="D15" s="120"/>
      <c r="E15" s="125">
        <f t="shared" ref="E15:E17" si="1">C15*D15</f>
        <v>0</v>
      </c>
      <c r="F15" s="85"/>
      <c r="G15" s="34"/>
      <c r="J15" s="34"/>
    </row>
    <row r="16" spans="1:12" x14ac:dyDescent="0.3">
      <c r="A16" s="156" t="s">
        <v>72</v>
      </c>
      <c r="B16" s="157"/>
      <c r="C16" s="117"/>
      <c r="D16" s="120"/>
      <c r="E16" s="125">
        <f t="shared" si="1"/>
        <v>0</v>
      </c>
      <c r="F16" s="85"/>
    </row>
    <row r="17" spans="1:6" ht="15" thickBot="1" x14ac:dyDescent="0.35">
      <c r="A17" s="158" t="s">
        <v>73</v>
      </c>
      <c r="B17" s="159"/>
      <c r="C17" s="118"/>
      <c r="D17" s="121"/>
      <c r="E17" s="127">
        <f t="shared" si="1"/>
        <v>0</v>
      </c>
    </row>
    <row r="18" spans="1:6" ht="16.8" thickTop="1" thickBot="1" x14ac:dyDescent="0.35">
      <c r="A18" s="147" t="s">
        <v>23</v>
      </c>
      <c r="B18" s="148"/>
      <c r="C18" s="148"/>
      <c r="D18" s="86">
        <f>ROUND(SUM(D14:D17),2)</f>
        <v>0</v>
      </c>
      <c r="E18" s="40" t="str">
        <f>IF($C$2="Principal (Table 2)",IF(D18=100%,ROUND(SUM(E14:E17),2),""),"N/A")</f>
        <v>N/A</v>
      </c>
    </row>
    <row r="19" spans="1:6" s="79" customFormat="1" ht="16.8" thickTop="1" thickBot="1" x14ac:dyDescent="0.35">
      <c r="A19" s="75"/>
      <c r="B19" s="75"/>
      <c r="C19" s="83"/>
      <c r="D19" s="82"/>
    </row>
    <row r="20" spans="1:6" ht="45" customHeight="1" thickTop="1" thickBot="1" x14ac:dyDescent="0.35">
      <c r="A20" s="150" t="s">
        <v>84</v>
      </c>
      <c r="B20" s="150"/>
      <c r="C20" s="151"/>
      <c r="D20" s="151"/>
      <c r="E20" s="151"/>
      <c r="F20" s="85"/>
    </row>
    <row r="21" spans="1:6" ht="30" thickTop="1" thickBot="1" x14ac:dyDescent="0.35">
      <c r="A21" s="88" t="s">
        <v>91</v>
      </c>
      <c r="B21" s="88" t="s">
        <v>90</v>
      </c>
      <c r="C21" s="23" t="s">
        <v>7</v>
      </c>
      <c r="D21" s="23" t="s">
        <v>6</v>
      </c>
      <c r="E21" s="24" t="s">
        <v>5</v>
      </c>
    </row>
    <row r="22" spans="1:6" ht="15" thickTop="1" x14ac:dyDescent="0.3">
      <c r="A22" s="64" t="s">
        <v>86</v>
      </c>
      <c r="B22" s="64" t="s">
        <v>70</v>
      </c>
      <c r="C22" s="116"/>
      <c r="D22" s="122">
        <v>0.25</v>
      </c>
      <c r="E22" s="123">
        <f>C22*D22</f>
        <v>0</v>
      </c>
      <c r="F22" s="85"/>
    </row>
    <row r="23" spans="1:6" x14ac:dyDescent="0.3">
      <c r="A23" s="72" t="s">
        <v>92</v>
      </c>
      <c r="B23" s="72" t="s">
        <v>71</v>
      </c>
      <c r="C23" s="117"/>
      <c r="D23" s="124">
        <v>0.25</v>
      </c>
      <c r="E23" s="125">
        <f t="shared" ref="E23:E25" si="2">C23*D23</f>
        <v>0</v>
      </c>
      <c r="F23" s="85"/>
    </row>
    <row r="24" spans="1:6" x14ac:dyDescent="0.3">
      <c r="A24" s="72" t="s">
        <v>93</v>
      </c>
      <c r="B24" s="72" t="s">
        <v>72</v>
      </c>
      <c r="C24" s="117"/>
      <c r="D24" s="124">
        <v>0.25</v>
      </c>
      <c r="E24" s="125">
        <f t="shared" si="2"/>
        <v>0</v>
      </c>
      <c r="F24" s="85"/>
    </row>
    <row r="25" spans="1:6" ht="15" thickBot="1" x14ac:dyDescent="0.35">
      <c r="A25" s="65" t="s">
        <v>94</v>
      </c>
      <c r="B25" s="65" t="s">
        <v>73</v>
      </c>
      <c r="C25" s="118"/>
      <c r="D25" s="126">
        <v>0.25</v>
      </c>
      <c r="E25" s="127">
        <f t="shared" si="2"/>
        <v>0</v>
      </c>
    </row>
    <row r="26" spans="1:6" ht="16.8" thickTop="1" thickBot="1" x14ac:dyDescent="0.35">
      <c r="A26" s="147" t="s">
        <v>23</v>
      </c>
      <c r="B26" s="148"/>
      <c r="C26" s="148"/>
      <c r="D26" s="149"/>
      <c r="E26" s="40" t="str">
        <f>IF($C$2="NTP: Educational Specialist, Other NTP (Table 3)",ROUND(SUM(E22:E25),2),IF(C2="NTP: NTP Supervisor (Table 3)",ROUND(SUM(E22:E25),2),"N/A"))</f>
        <v>N/A</v>
      </c>
    </row>
    <row r="27" spans="1:6" ht="15" thickTop="1" x14ac:dyDescent="0.3">
      <c r="D27" s="87"/>
    </row>
  </sheetData>
  <sheetProtection algorithmName="SHA-512" hashValue="igltEQPo2w0EahEEDWQt9Mh0O3kTUTiIt4B3RfeIqUEV3GZ7ycRe2jr6rxTnoDIWywK1eoeKSl/OVUJNqXDvxw==" saltValue="vVz4fNsKrFdhh8s6Vr++xA==" spinCount="100000" sheet="1" objects="1" scenarios="1" selectLockedCells="1"/>
  <mergeCells count="20">
    <mergeCell ref="A1:G1"/>
    <mergeCell ref="A2:B2"/>
    <mergeCell ref="C2:E2"/>
    <mergeCell ref="A3:G3"/>
    <mergeCell ref="A10:D10"/>
    <mergeCell ref="A26:D26"/>
    <mergeCell ref="A18:C18"/>
    <mergeCell ref="A12:E12"/>
    <mergeCell ref="A4:E4"/>
    <mergeCell ref="A20:E20"/>
    <mergeCell ref="A5:B5"/>
    <mergeCell ref="A6:B6"/>
    <mergeCell ref="A7:B7"/>
    <mergeCell ref="A8:B8"/>
    <mergeCell ref="A9:B9"/>
    <mergeCell ref="A13:B13"/>
    <mergeCell ref="A14:B14"/>
    <mergeCell ref="A15:B15"/>
    <mergeCell ref="A16:B16"/>
    <mergeCell ref="A17:B17"/>
  </mergeCells>
  <conditionalFormatting sqref="D18">
    <cfRule type="cellIs" dxfId="3" priority="3" operator="lessThan">
      <formula>1</formula>
    </cfRule>
    <cfRule type="cellIs" dxfId="2" priority="4" operator="greaterThan">
      <formula>1</formula>
    </cfRule>
  </conditionalFormatting>
  <dataValidations xWindow="591" yWindow="570" count="1">
    <dataValidation type="decimal" allowBlank="1" showInputMessage="1" showErrorMessage="1" sqref="D14:D17" xr:uid="{27FA0E4C-CEB2-4C26-9F46-DFA715A97212}">
      <formula1>0.1</formula1>
      <formula2>0.3</formula2>
    </dataValidation>
  </dataValidations>
  <pageMargins left="0.7" right="0.7" top="0.75" bottom="0.75" header="0.3" footer="0.3"/>
  <pageSetup scale="40" orientation="portrait" r:id="rId1"/>
  <extLst>
    <ext xmlns:x14="http://schemas.microsoft.com/office/spreadsheetml/2009/9/main" uri="{CCE6A557-97BC-4b89-ADB6-D9C93CAAB3DF}">
      <x14:dataValidations xmlns:xm="http://schemas.microsoft.com/office/excel/2006/main" xWindow="591" yWindow="570" count="3">
        <x14:dataValidation type="list" showInputMessage="1" showErrorMessage="1" prompt="0 - Failing_x000a_1 - Needs Improvement_x000a_2 - Proficient_x000a_3 - Distinguished" xr:uid="{BDAC829A-C2F3-451F-B42D-3D0A1F9D7B6A}">
          <x14:formula1>
            <xm:f>formulae!$B$2:$B$5</xm:f>
          </x14:formula1>
          <xm:sqref>C22:C25 C14:C17</xm:sqref>
        </x14:dataValidation>
        <x14:dataValidation type="list" allowBlank="1" showInputMessage="1" showErrorMessage="1" xr:uid="{BE6E4B73-4072-412C-8A6D-8D8415F9EFB2}">
          <x14:formula1>
            <xm:f>formulae!$A$2:$A$5</xm:f>
          </x14:formula1>
          <xm:sqref>C2:E2</xm:sqref>
        </x14:dataValidation>
        <x14:dataValidation type="list" allowBlank="1" showInputMessage="1" showErrorMessage="1" prompt="0 - Failing_x000a_1 - Needs Improvement_x000a_2 - Proficient_x000a_3 - Distinguished" xr:uid="{F8ED72C3-0D0A-4855-AAD1-59CE798701BE}">
          <x14:formula1>
            <xm:f>formulae!$B$2:$B$5</xm:f>
          </x14:formula1>
          <xm:sqref>C6:C9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2FF04-66C5-463C-98F8-05FB083DAA62}">
  <sheetPr codeName="Sheet5">
    <tabColor theme="9" tint="0.79998168889431442"/>
    <pageSetUpPr fitToPage="1"/>
  </sheetPr>
  <dimension ref="A1:G26"/>
  <sheetViews>
    <sheetView zoomScaleNormal="100" workbookViewId="0">
      <selection activeCell="A3" sqref="A3"/>
    </sheetView>
  </sheetViews>
  <sheetFormatPr defaultColWidth="8.6640625" defaultRowHeight="13.8" x14ac:dyDescent="0.3"/>
  <cols>
    <col min="1" max="1" width="60.5546875" style="6" customWidth="1"/>
    <col min="2" max="4" width="15.5546875" style="6" customWidth="1"/>
    <col min="5" max="26" width="12.5546875" style="6" customWidth="1"/>
    <col min="27" max="16384" width="8.6640625" style="6"/>
  </cols>
  <sheetData>
    <row r="1" spans="1:7" ht="90" customHeight="1" thickBot="1" x14ac:dyDescent="0.35">
      <c r="A1" s="169" t="s">
        <v>105</v>
      </c>
      <c r="B1" s="169"/>
      <c r="C1" s="169"/>
      <c r="D1" s="169"/>
      <c r="E1" s="169"/>
      <c r="F1" s="12"/>
    </row>
    <row r="2" spans="1:7" s="28" customFormat="1" ht="29.4" thickBot="1" x14ac:dyDescent="0.35">
      <c r="A2" s="61" t="s">
        <v>100</v>
      </c>
      <c r="B2" s="62" t="s">
        <v>7</v>
      </c>
      <c r="C2" s="62" t="s">
        <v>64</v>
      </c>
      <c r="D2" s="63" t="s">
        <v>5</v>
      </c>
      <c r="E2" s="60"/>
      <c r="F2" s="14"/>
    </row>
    <row r="3" spans="1:7" ht="15" customHeight="1" x14ac:dyDescent="0.3">
      <c r="A3" s="130"/>
      <c r="B3" s="131"/>
      <c r="C3" s="132"/>
      <c r="D3" s="67">
        <f>B3*C3</f>
        <v>0</v>
      </c>
      <c r="E3" s="16"/>
      <c r="F3" s="11"/>
    </row>
    <row r="4" spans="1:7" ht="15" customHeight="1" x14ac:dyDescent="0.3">
      <c r="A4" s="133"/>
      <c r="B4" s="131"/>
      <c r="C4" s="132"/>
      <c r="D4" s="67">
        <f t="shared" ref="D4:D8" si="0">B4*C4</f>
        <v>0</v>
      </c>
      <c r="E4" s="16"/>
      <c r="G4" s="11"/>
    </row>
    <row r="5" spans="1:7" ht="15" customHeight="1" x14ac:dyDescent="0.3">
      <c r="A5" s="133"/>
      <c r="B5" s="131"/>
      <c r="C5" s="132"/>
      <c r="D5" s="67">
        <f t="shared" si="0"/>
        <v>0</v>
      </c>
      <c r="E5" s="16"/>
      <c r="G5" s="13"/>
    </row>
    <row r="6" spans="1:7" ht="15" customHeight="1" x14ac:dyDescent="0.3">
      <c r="A6" s="133"/>
      <c r="B6" s="131"/>
      <c r="C6" s="132"/>
      <c r="D6" s="67">
        <f t="shared" si="0"/>
        <v>0</v>
      </c>
    </row>
    <row r="7" spans="1:7" ht="15" customHeight="1" x14ac:dyDescent="0.3">
      <c r="A7" s="133"/>
      <c r="B7" s="131"/>
      <c r="C7" s="132"/>
      <c r="D7" s="67">
        <f t="shared" si="0"/>
        <v>0</v>
      </c>
    </row>
    <row r="8" spans="1:7" ht="15" customHeight="1" thickBot="1" x14ac:dyDescent="0.35">
      <c r="A8" s="134"/>
      <c r="B8" s="135"/>
      <c r="C8" s="132"/>
      <c r="D8" s="67">
        <f t="shared" si="0"/>
        <v>0</v>
      </c>
      <c r="E8" s="16"/>
      <c r="F8" s="11"/>
    </row>
    <row r="9" spans="1:7" s="2" customFormat="1" ht="16.2" thickBot="1" x14ac:dyDescent="0.35">
      <c r="A9" s="167" t="s">
        <v>113</v>
      </c>
      <c r="B9" s="168"/>
      <c r="C9" s="68">
        <f>SUM(C3:C8)</f>
        <v>0</v>
      </c>
      <c r="D9" s="42" t="str">
        <f>IF(C9=100%,ROUND(SUM(D3:D8),2),"")</f>
        <v/>
      </c>
      <c r="E9" s="39"/>
      <c r="F9" s="37"/>
    </row>
    <row r="10" spans="1:7" x14ac:dyDescent="0.3">
      <c r="A10" s="59" t="s">
        <v>101</v>
      </c>
      <c r="B10" s="16"/>
      <c r="C10" s="66"/>
    </row>
    <row r="11" spans="1:7" x14ac:dyDescent="0.3">
      <c r="A11" s="166" t="s">
        <v>112</v>
      </c>
      <c r="B11" s="166"/>
      <c r="C11" s="166"/>
      <c r="D11" s="166"/>
    </row>
    <row r="12" spans="1:7" x14ac:dyDescent="0.3">
      <c r="A12" s="166" t="s">
        <v>102</v>
      </c>
      <c r="B12" s="166"/>
      <c r="C12" s="166"/>
      <c r="D12" s="166"/>
    </row>
    <row r="13" spans="1:7" x14ac:dyDescent="0.3">
      <c r="A13" s="166" t="s">
        <v>33</v>
      </c>
      <c r="B13" s="166"/>
      <c r="C13" s="166"/>
      <c r="D13" s="166"/>
      <c r="E13" s="35"/>
      <c r="F13" s="35"/>
    </row>
    <row r="14" spans="1:7" x14ac:dyDescent="0.3">
      <c r="A14" s="166" t="s">
        <v>34</v>
      </c>
      <c r="B14" s="166"/>
      <c r="C14" s="166"/>
      <c r="D14" s="166"/>
      <c r="E14" s="35"/>
      <c r="F14" s="35"/>
    </row>
    <row r="15" spans="1:7" x14ac:dyDescent="0.3">
      <c r="A15" s="166" t="s">
        <v>103</v>
      </c>
      <c r="B15" s="166"/>
      <c r="C15" s="166"/>
      <c r="D15" s="166"/>
      <c r="E15" s="35"/>
      <c r="F15" s="35"/>
    </row>
    <row r="16" spans="1:7" x14ac:dyDescent="0.3">
      <c r="A16" s="166" t="s">
        <v>104</v>
      </c>
      <c r="B16" s="166"/>
      <c r="C16" s="166"/>
      <c r="D16" s="166"/>
      <c r="E16" s="35"/>
    </row>
    <row r="17" spans="1:6" x14ac:dyDescent="0.3">
      <c r="A17" s="35"/>
      <c r="B17" s="35"/>
      <c r="F17" s="35"/>
    </row>
    <row r="18" spans="1:6" x14ac:dyDescent="0.3">
      <c r="A18" s="35"/>
      <c r="F18" s="35"/>
    </row>
    <row r="19" spans="1:6" x14ac:dyDescent="0.3">
      <c r="A19" s="38"/>
    </row>
    <row r="20" spans="1:6" x14ac:dyDescent="0.3">
      <c r="A20" s="38"/>
    </row>
    <row r="21" spans="1:6" x14ac:dyDescent="0.3">
      <c r="A21" s="38"/>
    </row>
    <row r="23" spans="1:6" x14ac:dyDescent="0.3">
      <c r="F23" s="35"/>
    </row>
    <row r="24" spans="1:6" x14ac:dyDescent="0.3">
      <c r="A24" s="35"/>
      <c r="F24" s="35"/>
    </row>
    <row r="25" spans="1:6" x14ac:dyDescent="0.3">
      <c r="A25" s="35"/>
    </row>
    <row r="26" spans="1:6" x14ac:dyDescent="0.3">
      <c r="A26" s="35"/>
    </row>
  </sheetData>
  <sheetProtection algorithmName="SHA-512" hashValue="glM5fnomUxfWghlAAJRVt0eeNhNkx/FadJ18oQzVTX9bTsOa7SV9ULpDwC8yO/ixfMMp3FV/la5KcefF/WO7lQ==" saltValue="CEKK0rJsjHBpSc60bzZ3jQ==" spinCount="100000" sheet="1" objects="1" scenarios="1" selectLockedCells="1"/>
  <protectedRanges>
    <protectedRange algorithmName="SHA-512" hashValue="vpECTS55/WFPHcuGrLAw5AiAh+66oESSP/SmrdY3CkiklaCp7D/ypX24UKsXJg6IA9XinGiWm0RokLxjojaRzw==" saltValue="oPsb2s8EWi1t1HMNA5BwjQ==" spinCount="100000" sqref="A3:C8" name="Range1"/>
  </protectedRanges>
  <mergeCells count="8">
    <mergeCell ref="A16:D16"/>
    <mergeCell ref="A11:D11"/>
    <mergeCell ref="A9:B9"/>
    <mergeCell ref="A1:E1"/>
    <mergeCell ref="A12:D12"/>
    <mergeCell ref="A13:D13"/>
    <mergeCell ref="A14:D14"/>
    <mergeCell ref="A15:D15"/>
  </mergeCells>
  <conditionalFormatting sqref="C9">
    <cfRule type="cellIs" dxfId="1" priority="1" operator="lessThan">
      <formula>1</formula>
    </cfRule>
    <cfRule type="cellIs" dxfId="0" priority="2" operator="greaterThan">
      <formula>1</formula>
    </cfRule>
  </conditionalFormatting>
  <pageMargins left="0.7" right="0.7" top="0.75" bottom="0.75" header="0.3" footer="0.3"/>
  <pageSetup scale="75" orientation="portrait" r:id="rId1"/>
  <extLst>
    <ext xmlns:x14="http://schemas.microsoft.com/office/spreadsheetml/2009/9/main" uri="{CCE6A557-97BC-4b89-ADB6-D9C93CAAB3DF}">
      <x14:dataValidations xmlns:xm="http://schemas.microsoft.com/office/excel/2006/main" xWindow="910" yWindow="592" count="1">
        <x14:dataValidation type="list" showInputMessage="1" showErrorMessage="1" prompt="0 - Failing_x000a_1 - Needs Improvement_x000a_2 - Proficient_x000a_3 - Distinguished" xr:uid="{D1140201-5BA5-4E73-A19C-F236A077D54F}">
          <x14:formula1>
            <xm:f>formulae!$B$2:$B$5</xm:f>
          </x14:formula1>
          <xm:sqref>B3:B8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624AE-B6BD-4C97-B5FE-3B1515BC12D0}">
  <sheetPr>
    <tabColor theme="9" tint="-0.499984740745262"/>
    <pageSetUpPr fitToPage="1"/>
  </sheetPr>
  <dimension ref="A1:I38"/>
  <sheetViews>
    <sheetView tabSelected="1" topLeftCell="A12" zoomScale="110" zoomScaleNormal="110" workbookViewId="0">
      <selection activeCell="A33" sqref="A33"/>
    </sheetView>
  </sheetViews>
  <sheetFormatPr defaultRowHeight="14.4" x14ac:dyDescent="0.3"/>
  <cols>
    <col min="1" max="1" width="18.5546875" customWidth="1"/>
    <col min="2" max="2" width="7.88671875" customWidth="1"/>
    <col min="3" max="3" width="34" bestFit="1" customWidth="1"/>
    <col min="4" max="6" width="18.5546875" customWidth="1"/>
  </cols>
  <sheetData>
    <row r="1" spans="1:9" ht="45" customHeight="1" x14ac:dyDescent="0.3">
      <c r="A1" s="170" t="s">
        <v>63</v>
      </c>
      <c r="B1" s="171"/>
      <c r="C1" s="171"/>
      <c r="D1" s="171"/>
      <c r="E1" s="171"/>
      <c r="F1" s="172"/>
    </row>
    <row r="2" spans="1:9" ht="18" x14ac:dyDescent="0.3">
      <c r="A2" s="173" t="s">
        <v>106</v>
      </c>
      <c r="B2" s="173"/>
      <c r="C2" s="173"/>
      <c r="D2" s="173"/>
      <c r="E2" s="173"/>
      <c r="F2" s="173"/>
    </row>
    <row r="3" spans="1:9" ht="15.6" customHeight="1" x14ac:dyDescent="0.3">
      <c r="A3" s="181" t="s">
        <v>8</v>
      </c>
      <c r="B3" s="182"/>
      <c r="C3" s="182"/>
      <c r="D3" s="181" t="s">
        <v>39</v>
      </c>
      <c r="E3" s="182"/>
      <c r="F3" s="232"/>
    </row>
    <row r="4" spans="1:9" x14ac:dyDescent="0.3">
      <c r="A4" s="183">
        <f>'Employee Info'!B2</f>
        <v>0</v>
      </c>
      <c r="B4" s="184"/>
      <c r="C4" s="184"/>
      <c r="D4" s="183">
        <f>'Employee Info'!B3</f>
        <v>0</v>
      </c>
      <c r="E4" s="184"/>
      <c r="F4" s="233"/>
      <c r="G4" s="18"/>
    </row>
    <row r="5" spans="1:9" ht="15.6" customHeight="1" x14ac:dyDescent="0.3">
      <c r="A5" s="181" t="s">
        <v>9</v>
      </c>
      <c r="B5" s="182"/>
      <c r="C5" s="182"/>
      <c r="D5" s="99" t="s">
        <v>18</v>
      </c>
      <c r="E5" s="100"/>
      <c r="F5" s="101"/>
    </row>
    <row r="6" spans="1:9" x14ac:dyDescent="0.3">
      <c r="A6" s="183">
        <f>'Employee Info'!B4</f>
        <v>0</v>
      </c>
      <c r="B6" s="184"/>
      <c r="C6" s="184"/>
      <c r="D6" s="183">
        <f>'Employee Info'!B5</f>
        <v>0</v>
      </c>
      <c r="E6" s="184"/>
      <c r="F6" s="233"/>
    </row>
    <row r="7" spans="1:9" x14ac:dyDescent="0.3">
      <c r="A7" s="174" t="s">
        <v>19</v>
      </c>
      <c r="B7" s="174"/>
      <c r="C7" s="174"/>
      <c r="D7" s="174"/>
      <c r="E7" s="174"/>
      <c r="F7" s="174"/>
    </row>
    <row r="8" spans="1:9" x14ac:dyDescent="0.3">
      <c r="A8" s="175" t="str">
        <f>IF('Employee Info'!B6&gt;0,'Employee Info'!B6,"")</f>
        <v/>
      </c>
      <c r="B8" s="176"/>
      <c r="C8" s="184" t="str">
        <f>IF('Employee Info'!B7&gt;0,'Employee Info'!B7,"")</f>
        <v/>
      </c>
      <c r="D8" s="184"/>
      <c r="E8" s="234" t="str">
        <f>IF('Employee Info'!B8&gt;0,'Employee Info'!B8,"")</f>
        <v/>
      </c>
      <c r="F8" s="235"/>
      <c r="G8" s="103"/>
      <c r="H8" s="34"/>
      <c r="I8" s="34"/>
    </row>
    <row r="9" spans="1:9" x14ac:dyDescent="0.3">
      <c r="A9" s="190" t="s">
        <v>16</v>
      </c>
      <c r="B9" s="191"/>
      <c r="C9" s="191"/>
      <c r="D9" s="190" t="s">
        <v>0</v>
      </c>
      <c r="E9" s="191"/>
      <c r="F9" s="236"/>
      <c r="G9" s="34"/>
      <c r="H9" s="34"/>
      <c r="I9" s="34"/>
    </row>
    <row r="10" spans="1:9" x14ac:dyDescent="0.3">
      <c r="A10" s="229">
        <f>'Employee Info'!B9</f>
        <v>0</v>
      </c>
      <c r="B10" s="230"/>
      <c r="C10" s="231"/>
      <c r="D10" s="243" t="str">
        <f>'Employee Info'!B10</f>
        <v>Professional Employee</v>
      </c>
      <c r="E10" s="230"/>
      <c r="F10" s="231"/>
      <c r="G10" s="34"/>
      <c r="H10" s="34"/>
      <c r="I10" s="34"/>
    </row>
    <row r="11" spans="1:9" x14ac:dyDescent="0.3">
      <c r="A11" s="181" t="s">
        <v>37</v>
      </c>
      <c r="B11" s="182"/>
      <c r="C11" s="182"/>
      <c r="D11" s="190" t="s">
        <v>1</v>
      </c>
      <c r="E11" s="191"/>
      <c r="F11" s="236"/>
      <c r="G11" s="34"/>
      <c r="H11" s="34"/>
      <c r="I11" s="34"/>
    </row>
    <row r="12" spans="1:9" x14ac:dyDescent="0.3">
      <c r="A12" s="98">
        <f>'Employee Info'!B12</f>
        <v>0</v>
      </c>
      <c r="B12" s="91" t="s">
        <v>40</v>
      </c>
      <c r="C12" s="98">
        <f>'Employee Info'!B13</f>
        <v>0</v>
      </c>
      <c r="D12" s="183" t="str">
        <f>'Employee Info'!B11</f>
        <v>Interim Evaluation</v>
      </c>
      <c r="E12" s="184"/>
      <c r="F12" s="233"/>
      <c r="G12" s="103"/>
      <c r="H12" s="34"/>
      <c r="I12" s="34"/>
    </row>
    <row r="13" spans="1:9" s="2" customFormat="1" ht="15.6" customHeight="1" x14ac:dyDescent="0.3">
      <c r="A13" s="187" t="s">
        <v>109</v>
      </c>
      <c r="B13" s="188"/>
      <c r="C13" s="188"/>
      <c r="D13" s="188"/>
      <c r="E13" s="188"/>
      <c r="F13" s="188"/>
      <c r="G13" s="104"/>
      <c r="H13" s="104"/>
      <c r="I13" s="104"/>
    </row>
    <row r="14" spans="1:9" s="2" customFormat="1" ht="15.6" x14ac:dyDescent="0.3">
      <c r="A14" s="189" t="s">
        <v>38</v>
      </c>
      <c r="B14" s="189"/>
      <c r="C14" s="189"/>
      <c r="D14" s="189"/>
      <c r="E14" s="189"/>
      <c r="F14" s="189"/>
      <c r="G14" s="104"/>
      <c r="H14" s="104"/>
      <c r="I14" s="104"/>
    </row>
    <row r="15" spans="1:9" ht="30" customHeight="1" x14ac:dyDescent="0.3">
      <c r="A15" s="224" t="s">
        <v>91</v>
      </c>
      <c r="B15" s="225"/>
      <c r="C15" s="139" t="s">
        <v>90</v>
      </c>
      <c r="D15" s="30" t="s">
        <v>15</v>
      </c>
      <c r="E15" s="30" t="s">
        <v>41</v>
      </c>
      <c r="F15" s="30" t="s">
        <v>42</v>
      </c>
      <c r="G15" s="34"/>
      <c r="H15" s="34"/>
      <c r="I15" s="34"/>
    </row>
    <row r="16" spans="1:9" x14ac:dyDescent="0.3">
      <c r="A16" s="226" t="s">
        <v>86</v>
      </c>
      <c r="B16" s="226"/>
      <c r="C16" s="138" t="s">
        <v>70</v>
      </c>
      <c r="D16" s="32">
        <f>IF('O&amp;P'!$C$2="Classroom Teacher (Table 1)",'O&amp;P'!C6,IF('O&amp;P'!$C$2="Principal (Table 2)",'O&amp;P'!C14,IF('O&amp;P'!$C$2="NTP: Educational Specialist, Other NTP (Table 3)",'O&amp;P'!C22,IF('O&amp;P'!$C$2="NTP: NTP Supervisor (Table 3)",'O&amp;P'!C22,""))))</f>
        <v>0</v>
      </c>
      <c r="E16" s="102">
        <f>IF('O&amp;P'!$C$2="Classroom Teacher (Table 1)",'O&amp;P'!D6,IF('O&amp;P'!$C$2="Principal (Table 2)",'O&amp;P'!D14,IF('O&amp;P'!$C$2="NTP: Educational Specialist, Other NTP (Table 3)",'O&amp;P'!D22,IF('O&amp;P'!$C$2="NTP: NTP Supervisor (Table 3)",'O&amp;P'!D22,""))))</f>
        <v>0.2</v>
      </c>
      <c r="F16" s="106">
        <f>IF('O&amp;P'!$C$2="Classroom Teacher (Table 1)",'O&amp;P'!E6,IF('O&amp;P'!$C$2="Principal (Table 2)",'O&amp;P'!E14,IF('O&amp;P'!$C$2="NTP: Educational Specialist, Other NTP (Table 3)",'O&amp;P'!E22,IF('O&amp;P'!$C$2="NTP: NTP Supervisor (Table 3)",'O&amp;P'!E22,""))))</f>
        <v>0</v>
      </c>
      <c r="G16" s="34"/>
      <c r="H16" s="34"/>
      <c r="I16" s="34"/>
    </row>
    <row r="17" spans="1:9" x14ac:dyDescent="0.3">
      <c r="A17" s="226" t="s">
        <v>92</v>
      </c>
      <c r="B17" s="226"/>
      <c r="C17" s="138" t="s">
        <v>71</v>
      </c>
      <c r="D17" s="32">
        <f>IF('O&amp;P'!$C$2="Classroom Teacher (Table 1)",'O&amp;P'!C7,IF('O&amp;P'!$C$2="Principal (Table 2)",'O&amp;P'!C15,IF('O&amp;P'!$C$2="NTP: Educational Specialist, Other NTP (Table 3)",'O&amp;P'!C23,IF('O&amp;P'!$C$2="NTP: NTP Supervisor (Table 3)",'O&amp;P'!C23,""))))</f>
        <v>0</v>
      </c>
      <c r="E17" s="102">
        <f>IF('O&amp;P'!$C$2="Classroom Teacher (Table 1)",'O&amp;P'!D7,IF('O&amp;P'!$C$2="Principal (Table 2)",'O&amp;P'!D15,IF('O&amp;P'!$C$2="NTP: Educational Specialist, Other NTP (Table 3)",'O&amp;P'!D23,IF('O&amp;P'!$C$2="NTP: NTP Supervisor (Table 3)",'O&amp;P'!D23,""))))</f>
        <v>0.3</v>
      </c>
      <c r="F17" s="106">
        <f>IF('O&amp;P'!$C$2="Classroom Teacher (Table 1)",'O&amp;P'!E7,IF('O&amp;P'!$C$2="Principal (Table 2)",'O&amp;P'!E15,IF('O&amp;P'!$C$2="NTP: Educational Specialist, Other NTP (Table 3)",'O&amp;P'!E23,IF('O&amp;P'!$C$2="NTP: NTP Supervisor (Table 3)",'O&amp;P'!E23,""))))</f>
        <v>0</v>
      </c>
      <c r="G17" s="34"/>
      <c r="H17" s="34"/>
      <c r="I17" s="34"/>
    </row>
    <row r="18" spans="1:9" x14ac:dyDescent="0.3">
      <c r="A18" s="226" t="s">
        <v>93</v>
      </c>
      <c r="B18" s="226"/>
      <c r="C18" s="138" t="s">
        <v>72</v>
      </c>
      <c r="D18" s="32">
        <f>IF('O&amp;P'!$C$2="Classroom Teacher (Table 1)",'O&amp;P'!C8,IF('O&amp;P'!$C$2="Principal (Table 2)",'O&amp;P'!C16,IF('O&amp;P'!$C$2="NTP: Educational Specialist, Other NTP (Table 3)",'O&amp;P'!C24,IF('O&amp;P'!$C$2="NTP: NTP Supervisor (Table 3)",'O&amp;P'!C24,""))))</f>
        <v>0</v>
      </c>
      <c r="E18" s="102">
        <f>IF('O&amp;P'!$C$2="Classroom Teacher (Table 1)",'O&amp;P'!D8,IF('O&amp;P'!$C$2="Principal (Table 2)",'O&amp;P'!D16,IF('O&amp;P'!$C$2="NTP: Educational Specialist, Other NTP (Table 3)",'O&amp;P'!D24,IF('O&amp;P'!$C$2="NTP: NTP Supervisor (Table 3)",'O&amp;P'!D24,""))))</f>
        <v>0.3</v>
      </c>
      <c r="F18" s="106">
        <f>IF('O&amp;P'!$C$2="Classroom Teacher (Table 1)",'O&amp;P'!E8,IF('O&amp;P'!$C$2="Principal (Table 2)",'O&amp;P'!E16,IF('O&amp;P'!$C$2="NTP: Educational Specialist, Other NTP (Table 3)",'O&amp;P'!E24,IF('O&amp;P'!$C$2="NTP: NTP Supervisor (Table 3)",'O&amp;P'!E24,""))))</f>
        <v>0</v>
      </c>
      <c r="G18" s="34"/>
      <c r="H18" s="34"/>
      <c r="I18" s="34"/>
    </row>
    <row r="19" spans="1:9" x14ac:dyDescent="0.3">
      <c r="A19" s="226" t="s">
        <v>94</v>
      </c>
      <c r="B19" s="226"/>
      <c r="C19" s="138" t="s">
        <v>73</v>
      </c>
      <c r="D19" s="32">
        <f>IF('O&amp;P'!$C$2="Classroom Teacher (Table 1)",'O&amp;P'!C9,IF('O&amp;P'!$C$2="Principal (Table 2)",'O&amp;P'!C17,IF('O&amp;P'!$C$2="NTP: Educational Specialist, Other NTP (Table 3)",'O&amp;P'!C25,IF('O&amp;P'!$C$2="NTP: NTP Supervisor (Table 3)",'O&amp;P'!C25,""))))</f>
        <v>0</v>
      </c>
      <c r="E19" s="102">
        <f>IF('O&amp;P'!$C$2="Classroom Teacher (Table 1)",'O&amp;P'!D9,IF('O&amp;P'!$C$2="Principal (Table 2)",'O&amp;P'!D17,IF('O&amp;P'!$C$2="NTP: Educational Specialist, Other NTP (Table 3)",'O&amp;P'!D25,IF('O&amp;P'!$C$2="NTP: NTP Supervisor (Table 3)",'O&amp;P'!D25,""))))</f>
        <v>0.2</v>
      </c>
      <c r="F19" s="106">
        <f>IF('O&amp;P'!$C$2="Classroom Teacher (Table 1)",'O&amp;P'!E9,IF('O&amp;P'!$C$2="Principal (Table 2)",'O&amp;P'!E17,IF('O&amp;P'!$C$2="NTP: Educational Specialist, Other NTP (Table 3)",'O&amp;P'!E25,IF('O&amp;P'!$C$2="NTP: NTP Supervisor (Table 3)",'O&amp;P'!E25,""))))</f>
        <v>0</v>
      </c>
      <c r="G19" s="34"/>
      <c r="H19" s="34"/>
      <c r="I19" s="34"/>
    </row>
    <row r="20" spans="1:9" ht="15" customHeight="1" x14ac:dyDescent="0.3">
      <c r="A20" s="237" t="s">
        <v>43</v>
      </c>
      <c r="B20" s="238"/>
      <c r="C20" s="238"/>
      <c r="D20" s="238"/>
      <c r="E20" s="239"/>
      <c r="F20" s="43">
        <f>IF('O&amp;P'!$C$2="Classroom Teacher (Table 1)",'O&amp;P'!E10,IF('O&amp;P'!$C$2="Principal (Table 2)",'O&amp;P'!E18,IF('O&amp;P'!$C$2="NTP: Educational Specialist, Other NTP (Table 3)",'O&amp;P'!E26,IF('O&amp;P'!$C$2="NTP: NTP Supervisor (Table 3)",'O&amp;P'!E26,""))))</f>
        <v>0</v>
      </c>
      <c r="G20" s="34"/>
      <c r="H20" s="34"/>
      <c r="I20" s="34"/>
    </row>
    <row r="21" spans="1:9" ht="15.6" x14ac:dyDescent="0.3">
      <c r="A21" s="189" t="s">
        <v>75</v>
      </c>
      <c r="B21" s="189"/>
      <c r="C21" s="189"/>
      <c r="D21" s="189"/>
      <c r="E21" s="189"/>
      <c r="F21" s="189"/>
      <c r="G21" s="34"/>
      <c r="H21" s="34"/>
      <c r="I21" s="34"/>
    </row>
    <row r="22" spans="1:9" s="19" customFormat="1" ht="15" customHeight="1" x14ac:dyDescent="0.3">
      <c r="A22" s="237" t="s">
        <v>107</v>
      </c>
      <c r="B22" s="238"/>
      <c r="C22" s="238"/>
      <c r="D22" s="238"/>
      <c r="E22" s="239"/>
      <c r="F22" s="43" t="str">
        <f>'LEA SM'!D9</f>
        <v/>
      </c>
      <c r="G22" s="105"/>
      <c r="H22" s="105"/>
      <c r="I22" s="105"/>
    </row>
    <row r="23" spans="1:9" ht="15.6" customHeight="1" x14ac:dyDescent="0.3">
      <c r="A23" s="240" t="s">
        <v>108</v>
      </c>
      <c r="B23" s="241"/>
      <c r="C23" s="241"/>
      <c r="D23" s="241"/>
      <c r="E23" s="241"/>
      <c r="F23" s="242"/>
      <c r="G23" s="34"/>
      <c r="H23" s="34"/>
      <c r="I23" s="34"/>
    </row>
    <row r="24" spans="1:9" x14ac:dyDescent="0.3">
      <c r="A24" s="227" t="s">
        <v>46</v>
      </c>
      <c r="B24" s="228"/>
      <c r="C24" s="228"/>
      <c r="D24" s="33" t="s">
        <v>15</v>
      </c>
      <c r="E24" s="92" t="s">
        <v>41</v>
      </c>
      <c r="F24" s="93" t="s">
        <v>42</v>
      </c>
    </row>
    <row r="25" spans="1:9" s="6" customFormat="1" ht="13.8" x14ac:dyDescent="0.3">
      <c r="A25" s="185" t="s">
        <v>47</v>
      </c>
      <c r="B25" s="186"/>
      <c r="C25" s="186"/>
      <c r="D25" s="41">
        <f>F20</f>
        <v>0</v>
      </c>
      <c r="E25" s="31">
        <v>0.7</v>
      </c>
      <c r="F25" s="41">
        <f>D25*E25</f>
        <v>0</v>
      </c>
    </row>
    <row r="26" spans="1:9" s="6" customFormat="1" ht="13.8" x14ac:dyDescent="0.3">
      <c r="A26" s="185" t="s">
        <v>111</v>
      </c>
      <c r="B26" s="186"/>
      <c r="C26" s="186"/>
      <c r="D26" s="41" t="str">
        <f>'LEA SM'!D9</f>
        <v/>
      </c>
      <c r="E26" s="31">
        <v>0.3</v>
      </c>
      <c r="F26" s="41" t="e">
        <f>D26*E26</f>
        <v>#VALUE!</v>
      </c>
    </row>
    <row r="27" spans="1:9" s="28" customFormat="1" x14ac:dyDescent="0.3">
      <c r="A27" s="180" t="s">
        <v>110</v>
      </c>
      <c r="B27" s="180"/>
      <c r="C27" s="180"/>
      <c r="D27" s="180"/>
      <c r="E27" s="180"/>
      <c r="F27" s="43" t="e">
        <f>ROUND(SUM(F25:F26),2)</f>
        <v>#VALUE!</v>
      </c>
    </row>
    <row r="28" spans="1:9" ht="30" customHeight="1" x14ac:dyDescent="0.3">
      <c r="A28" s="192" t="s">
        <v>48</v>
      </c>
      <c r="B28" s="193"/>
      <c r="C28" s="97" t="s">
        <v>52</v>
      </c>
      <c r="D28" s="94" t="s">
        <v>51</v>
      </c>
      <c r="E28" s="69" t="s">
        <v>50</v>
      </c>
      <c r="F28" s="70" t="s">
        <v>49</v>
      </c>
    </row>
    <row r="29" spans="1:9" ht="14.4" customHeight="1" x14ac:dyDescent="0.3">
      <c r="A29" s="194"/>
      <c r="B29" s="195"/>
      <c r="C29" s="95" t="s">
        <v>116</v>
      </c>
      <c r="D29" s="96" t="s">
        <v>53</v>
      </c>
      <c r="E29" s="33" t="s">
        <v>54</v>
      </c>
      <c r="F29" s="33" t="s">
        <v>55</v>
      </c>
    </row>
    <row r="30" spans="1:9" ht="15.6" x14ac:dyDescent="0.3">
      <c r="A30" s="177" t="s">
        <v>2</v>
      </c>
      <c r="B30" s="178"/>
      <c r="C30" s="178"/>
      <c r="D30" s="178"/>
      <c r="E30" s="179"/>
      <c r="F30" s="90" t="e">
        <f>IF(F27&lt;0.5,"Failing",IF(F27&lt;1.5,"Needs Improvement",IF(F27&lt;2.5,"Proficient",("Distinguished"))))</f>
        <v>#VALUE!</v>
      </c>
      <c r="G30" s="18"/>
    </row>
    <row r="31" spans="1:9" ht="45" customHeight="1" x14ac:dyDescent="0.3">
      <c r="A31" s="216" t="s">
        <v>69</v>
      </c>
      <c r="B31" s="217"/>
      <c r="C31" s="217"/>
      <c r="D31" s="217"/>
      <c r="E31" s="217"/>
      <c r="F31" s="218"/>
    </row>
    <row r="32" spans="1:9" s="2" customFormat="1" ht="30" customHeight="1" x14ac:dyDescent="0.3">
      <c r="A32" s="214" t="s">
        <v>120</v>
      </c>
      <c r="B32" s="215"/>
      <c r="C32" s="219" t="s">
        <v>66</v>
      </c>
      <c r="D32" s="219"/>
      <c r="E32" s="219" t="s">
        <v>65</v>
      </c>
      <c r="F32" s="220"/>
      <c r="G32" s="80"/>
    </row>
    <row r="33" spans="1:7" ht="30" customHeight="1" x14ac:dyDescent="0.3">
      <c r="A33" s="128"/>
      <c r="B33" s="223"/>
      <c r="C33" s="223"/>
      <c r="D33" s="129"/>
      <c r="E33" s="221"/>
      <c r="F33" s="222"/>
      <c r="G33" s="18"/>
    </row>
    <row r="34" spans="1:7" x14ac:dyDescent="0.3">
      <c r="A34" s="136" t="s">
        <v>56</v>
      </c>
      <c r="B34" s="200" t="s">
        <v>119</v>
      </c>
      <c r="C34" s="200"/>
      <c r="D34" s="137" t="s">
        <v>56</v>
      </c>
      <c r="E34" s="207" t="s">
        <v>58</v>
      </c>
      <c r="F34" s="208"/>
    </row>
    <row r="35" spans="1:7" ht="30" customHeight="1" x14ac:dyDescent="0.3">
      <c r="A35" s="209" t="s">
        <v>67</v>
      </c>
      <c r="B35" s="210"/>
      <c r="C35" s="210"/>
      <c r="D35" s="210"/>
      <c r="E35" s="210"/>
      <c r="F35" s="211"/>
      <c r="G35" s="89"/>
    </row>
    <row r="36" spans="1:7" ht="30" customHeight="1" x14ac:dyDescent="0.3">
      <c r="A36" s="205"/>
      <c r="B36" s="206"/>
      <c r="C36" s="212"/>
      <c r="D36" s="213"/>
      <c r="E36" s="213"/>
      <c r="F36" s="213"/>
      <c r="G36" s="18"/>
    </row>
    <row r="37" spans="1:7" x14ac:dyDescent="0.3">
      <c r="A37" s="201" t="s">
        <v>56</v>
      </c>
      <c r="B37" s="202"/>
      <c r="C37" s="196" t="s">
        <v>57</v>
      </c>
      <c r="D37" s="197"/>
      <c r="E37" s="197"/>
      <c r="F37" s="197"/>
    </row>
    <row r="38" spans="1:7" x14ac:dyDescent="0.3">
      <c r="A38" s="203"/>
      <c r="B38" s="204"/>
      <c r="C38" s="198" t="s">
        <v>3</v>
      </c>
      <c r="D38" s="198"/>
      <c r="E38" s="198"/>
      <c r="F38" s="199"/>
    </row>
  </sheetData>
  <sheetProtection algorithmName="SHA-512" hashValue="OcNbtMyXPuUCfXwUUsdAnkAuDxaKpTA2PbyOrG8pQmEwPZFI/L0hJVcrQUENUZeOdqvNLZZ8GupUgWSxJlqjxA==" saltValue="4vJtDW0YCH3MnjAxbqNQqg==" spinCount="100000" sheet="1" objects="1" scenarios="1" selectLockedCells="1"/>
  <mergeCells count="52">
    <mergeCell ref="A24:C24"/>
    <mergeCell ref="A26:C26"/>
    <mergeCell ref="A10:C10"/>
    <mergeCell ref="A11:C11"/>
    <mergeCell ref="D3:F3"/>
    <mergeCell ref="D4:F4"/>
    <mergeCell ref="D6:F6"/>
    <mergeCell ref="E8:F8"/>
    <mergeCell ref="D9:F9"/>
    <mergeCell ref="A21:F21"/>
    <mergeCell ref="A22:E22"/>
    <mergeCell ref="A20:E20"/>
    <mergeCell ref="A23:F23"/>
    <mergeCell ref="D10:F10"/>
    <mergeCell ref="D11:F11"/>
    <mergeCell ref="D12:F12"/>
    <mergeCell ref="A15:B15"/>
    <mergeCell ref="A16:B16"/>
    <mergeCell ref="A17:B17"/>
    <mergeCell ref="A18:B18"/>
    <mergeCell ref="A19:B19"/>
    <mergeCell ref="A32:B32"/>
    <mergeCell ref="A31:F31"/>
    <mergeCell ref="C32:D32"/>
    <mergeCell ref="E32:F32"/>
    <mergeCell ref="E33:F33"/>
    <mergeCell ref="B33:C33"/>
    <mergeCell ref="C37:F37"/>
    <mergeCell ref="C38:F38"/>
    <mergeCell ref="B34:C34"/>
    <mergeCell ref="A37:B37"/>
    <mergeCell ref="A38:B38"/>
    <mergeCell ref="A36:B36"/>
    <mergeCell ref="E34:F34"/>
    <mergeCell ref="A35:F35"/>
    <mergeCell ref="C36:F36"/>
    <mergeCell ref="A1:F1"/>
    <mergeCell ref="A2:F2"/>
    <mergeCell ref="A7:F7"/>
    <mergeCell ref="A8:B8"/>
    <mergeCell ref="A30:E30"/>
    <mergeCell ref="A27:E27"/>
    <mergeCell ref="A3:C3"/>
    <mergeCell ref="A4:C4"/>
    <mergeCell ref="A5:C5"/>
    <mergeCell ref="A25:C25"/>
    <mergeCell ref="A13:F13"/>
    <mergeCell ref="A14:F14"/>
    <mergeCell ref="A6:C6"/>
    <mergeCell ref="C8:D8"/>
    <mergeCell ref="A9:C9"/>
    <mergeCell ref="A28:B29"/>
  </mergeCells>
  <printOptions horizontalCentered="1"/>
  <pageMargins left="0.7" right="0.7"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ltText="Satisfactory radial button">
                <anchor moveWithCells="1">
                  <from>
                    <xdr:col>2</xdr:col>
                    <xdr:colOff>579120</xdr:colOff>
                    <xdr:row>31</xdr:row>
                    <xdr:rowOff>38100</xdr:rowOff>
                  </from>
                  <to>
                    <xdr:col>2</xdr:col>
                    <xdr:colOff>792480</xdr:colOff>
                    <xdr:row>31</xdr:row>
                    <xdr:rowOff>335280</xdr:rowOff>
                  </to>
                </anchor>
              </controlPr>
            </control>
          </mc:Choice>
        </mc:AlternateContent>
        <mc:AlternateContent xmlns:mc="http://schemas.openxmlformats.org/markup-compatibility/2006">
          <mc:Choice Requires="x14">
            <control shapeId="1038" r:id="rId5" name="Option Button 14">
              <controlPr defaultSize="0" autoFill="0" autoLine="0" autoPict="0" altText="Unsatisfactory radial button">
                <anchor moveWithCells="1">
                  <from>
                    <xdr:col>4</xdr:col>
                    <xdr:colOff>457200</xdr:colOff>
                    <xdr:row>31</xdr:row>
                    <xdr:rowOff>7620</xdr:rowOff>
                  </from>
                  <to>
                    <xdr:col>4</xdr:col>
                    <xdr:colOff>883920</xdr:colOff>
                    <xdr:row>32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66C3B-5BF4-4DEE-9A4D-EA2E955C0FFC}">
  <sheetPr codeName="Sheet8"/>
  <dimension ref="A1:H7"/>
  <sheetViews>
    <sheetView zoomScale="80" zoomScaleNormal="80" workbookViewId="0">
      <selection activeCell="A5" sqref="A5"/>
    </sheetView>
  </sheetViews>
  <sheetFormatPr defaultColWidth="8.6640625" defaultRowHeight="14.4" x14ac:dyDescent="0.3"/>
  <cols>
    <col min="1" max="1" width="61.33203125" style="1" bestFit="1" customWidth="1"/>
    <col min="2" max="2" width="16.6640625" style="5" bestFit="1" customWidth="1"/>
    <col min="3" max="3" width="8.6640625" style="10"/>
    <col min="4" max="4" width="51.44140625" style="10" bestFit="1" customWidth="1"/>
    <col min="5" max="5" width="24.109375" style="10" bestFit="1" customWidth="1"/>
    <col min="6" max="6" width="16.44140625" style="10" customWidth="1"/>
    <col min="7" max="7" width="34.88671875" style="10" bestFit="1" customWidth="1"/>
    <col min="8" max="8" width="14" style="1" bestFit="1" customWidth="1"/>
    <col min="9" max="16384" width="8.6640625" style="1"/>
  </cols>
  <sheetData>
    <row r="1" spans="1:8" s="4" customFormat="1" x14ac:dyDescent="0.3">
      <c r="A1" s="4" t="s">
        <v>96</v>
      </c>
      <c r="B1" s="3" t="s">
        <v>11</v>
      </c>
      <c r="C1" s="9" t="s">
        <v>12</v>
      </c>
      <c r="D1" s="9" t="s">
        <v>24</v>
      </c>
      <c r="E1" s="9" t="s">
        <v>26</v>
      </c>
      <c r="F1" s="9" t="s">
        <v>27</v>
      </c>
      <c r="G1" s="9" t="s">
        <v>30</v>
      </c>
      <c r="H1" s="15" t="s">
        <v>22</v>
      </c>
    </row>
    <row r="2" spans="1:8" x14ac:dyDescent="0.3">
      <c r="A2" s="1" t="s">
        <v>97</v>
      </c>
      <c r="B2" s="5">
        <v>0</v>
      </c>
      <c r="C2" s="10" t="s">
        <v>13</v>
      </c>
      <c r="D2" s="10" t="s">
        <v>45</v>
      </c>
      <c r="E2" s="10" t="s">
        <v>25</v>
      </c>
      <c r="F2" s="10" t="s">
        <v>28</v>
      </c>
      <c r="G2" s="29" t="s">
        <v>31</v>
      </c>
    </row>
    <row r="3" spans="1:8" x14ac:dyDescent="0.3">
      <c r="A3" s="1" t="s">
        <v>98</v>
      </c>
      <c r="B3" s="5">
        <v>1</v>
      </c>
      <c r="C3" s="10" t="s">
        <v>14</v>
      </c>
      <c r="D3" s="10" t="s">
        <v>44</v>
      </c>
      <c r="E3" s="10" t="s">
        <v>74</v>
      </c>
      <c r="F3" s="10" t="s">
        <v>29</v>
      </c>
      <c r="G3" s="29" t="s">
        <v>32</v>
      </c>
    </row>
    <row r="4" spans="1:8" x14ac:dyDescent="0.3">
      <c r="A4" s="1" t="s">
        <v>114</v>
      </c>
      <c r="B4" s="5">
        <v>2</v>
      </c>
      <c r="D4" s="10" t="s">
        <v>68</v>
      </c>
      <c r="G4" s="29" t="s">
        <v>33</v>
      </c>
    </row>
    <row r="5" spans="1:8" x14ac:dyDescent="0.3">
      <c r="A5" s="1" t="s">
        <v>115</v>
      </c>
      <c r="B5" s="5">
        <v>3</v>
      </c>
      <c r="G5" s="29" t="s">
        <v>34</v>
      </c>
    </row>
    <row r="6" spans="1:8" x14ac:dyDescent="0.3">
      <c r="G6" s="29" t="s">
        <v>35</v>
      </c>
    </row>
    <row r="7" spans="1:8" x14ac:dyDescent="0.3">
      <c r="G7" s="29"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F830E0254A9544493694D55E5BDA56E" ma:contentTypeVersion="14" ma:contentTypeDescription="Create a new document." ma:contentTypeScope="" ma:versionID="22b8301a9a9d24f03bc6e684c7176f76">
  <xsd:schema xmlns:xsd="http://www.w3.org/2001/XMLSchema" xmlns:xs="http://www.w3.org/2001/XMLSchema" xmlns:p="http://schemas.microsoft.com/office/2006/metadata/properties" xmlns:ns3="6cc7671a-647f-4585-bbfa-a542c14cdb7f" xmlns:ns4="a7f5c76c-c77d-46c7-95d8-7d7e03272fbd" targetNamespace="http://schemas.microsoft.com/office/2006/metadata/properties" ma:root="true" ma:fieldsID="cfbd9815d0dea05c2b3e77b4853cd24b" ns3:_="" ns4:_="">
    <xsd:import namespace="6cc7671a-647f-4585-bbfa-a542c14cdb7f"/>
    <xsd:import namespace="a7f5c76c-c77d-46c7-95d8-7d7e03272f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7671a-647f-4585-bbfa-a542c14cdb7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f5c76c-c77d-46c7-95d8-7d7e03272fb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3E838A-803E-42FB-946B-4639F7C5A88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a7f5c76c-c77d-46c7-95d8-7d7e03272fbd"/>
    <ds:schemaRef ds:uri="6cc7671a-647f-4585-bbfa-a542c14cdb7f"/>
    <ds:schemaRef ds:uri="http://www.w3.org/XML/1998/namespace"/>
    <ds:schemaRef ds:uri="http://purl.org/dc/dcmitype/"/>
  </ds:schemaRefs>
</ds:datastoreItem>
</file>

<file path=customXml/itemProps2.xml><?xml version="1.0" encoding="utf-8"?>
<ds:datastoreItem xmlns:ds="http://schemas.openxmlformats.org/officeDocument/2006/customXml" ds:itemID="{1D80C03B-899F-474B-A479-D15B165AA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7671a-647f-4585-bbfa-a542c14cdb7f"/>
    <ds:schemaRef ds:uri="a7f5c76c-c77d-46c7-95d8-7d7e03272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C285CAF-A3F2-4EA1-B17C-C6A874FB39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Employee Info</vt:lpstr>
      <vt:lpstr>O&amp;P</vt:lpstr>
      <vt:lpstr>LEA SM</vt:lpstr>
      <vt:lpstr>Summary</vt:lpstr>
      <vt:lpstr>formulae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Pennsylvania Department of Education</dc:creator>
  <cp:lastModifiedBy>Andrea Brown</cp:lastModifiedBy>
  <cp:lastPrinted>2022-04-21T16:43:40Z</cp:lastPrinted>
  <dcterms:created xsi:type="dcterms:W3CDTF">2021-05-19T00:07:35Z</dcterms:created>
  <dcterms:modified xsi:type="dcterms:W3CDTF">2022-04-21T16:43:42Z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0x0101003F830E0254A9544493694D55E5BDA56E</vt:lpwstr>
  </property>
</Properties>
</file>